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mp_FTP\English\"/>
    </mc:Choice>
  </mc:AlternateContent>
  <xr:revisionPtr revIDLastSave="0" documentId="13_ncr:1_{A27D85E0-948F-4842-9847-934964F32E1B}" xr6:coauthVersionLast="47" xr6:coauthVersionMax="47" xr10:uidLastSave="{00000000-0000-0000-0000-000000000000}"/>
  <bookViews>
    <workbookView xWindow="1590" yWindow="1800" windowWidth="19065" windowHeight="18540" xr2:uid="{A3ED228E-FEC0-4F84-9510-491FBD7550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F7" i="1"/>
  <c r="H7" i="1" s="1"/>
  <c r="F6" i="1"/>
  <c r="H6" i="1" s="1"/>
  <c r="F5" i="1"/>
  <c r="H5" i="1" s="1"/>
  <c r="G7" i="1"/>
  <c r="I7" i="1" s="1"/>
  <c r="J7" i="1" s="1"/>
  <c r="K7" i="1" s="1"/>
  <c r="G6" i="1"/>
  <c r="I6" i="1" s="1"/>
  <c r="J6" i="1" s="1"/>
  <c r="K6" i="1" s="1"/>
  <c r="G5" i="1"/>
  <c r="I5" i="1" l="1"/>
  <c r="J5" i="1" l="1"/>
  <c r="K5" i="1" s="1"/>
</calcChain>
</file>

<file path=xl/sharedStrings.xml><?xml version="1.0" encoding="utf-8"?>
<sst xmlns="http://schemas.openxmlformats.org/spreadsheetml/2006/main" count="10" uniqueCount="10">
  <si>
    <t>lbF</t>
  </si>
  <si>
    <t>Wire Ø [mm]</t>
  </si>
  <si>
    <t>CSA [in]</t>
  </si>
  <si>
    <t>CSA [mm]</t>
  </si>
  <si>
    <t>Newtons</t>
  </si>
  <si>
    <t>BREAKING LOAD             
Gram Force</t>
  </si>
  <si>
    <t>UTS                          [Mpa]</t>
  </si>
  <si>
    <t>UTS Value                     [KSI]</t>
  </si>
  <si>
    <t>Wire Ø                    [in]</t>
  </si>
  <si>
    <t>UTS to Gram Force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</si>
</sst>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E+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Verdana"/>
      <family val="2"/>
    </font>
    <font>
      <b/>
      <sz val="28"/>
      <color theme="1"/>
      <name val="Verdana"/>
      <family val="2"/>
    </font>
    <font>
      <b/>
      <sz val="16"/>
      <color theme="1"/>
      <name val="Verdana"/>
      <family val="2"/>
    </font>
    <font>
      <b/>
      <sz val="20"/>
      <color rgb="FFFF0000"/>
      <name val="Verdana"/>
      <family val="2"/>
    </font>
    <font>
      <b/>
      <sz val="18"/>
      <color theme="4" tint="-0.24997711111789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3" borderId="0" xfId="0" applyFill="1"/>
    <xf numFmtId="0" fontId="1" fillId="2" borderId="7" xfId="0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0" fillId="3" borderId="0" xfId="0" applyFill="1" applyBorder="1"/>
    <xf numFmtId="164" fontId="2" fillId="0" borderId="9" xfId="0" applyNumberFormat="1" applyFont="1" applyBorder="1" applyAlignment="1">
      <alignment horizontal="center" vertical="center"/>
    </xf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>
      <alignment vertical="top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2" fontId="6" fillId="0" borderId="12" xfId="0" applyNumberFormat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2" fontId="6" fillId="0" borderId="3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2" fontId="6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theme="9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119164</xdr:colOff>
      <xdr:row>9</xdr:row>
      <xdr:rowOff>116964</xdr:rowOff>
    </xdr:from>
    <xdr:ext cx="4252811" cy="18547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BB62347-22C6-9929-9CB8-C812EF9DDFEA}"/>
            </a:ext>
          </a:extLst>
        </xdr:cNvPr>
        <xdr:cNvSpPr txBox="1"/>
      </xdr:nvSpPr>
      <xdr:spPr>
        <a:xfrm>
          <a:off x="119164" y="3441189"/>
          <a:ext cx="4252811" cy="185471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sz="1400">
              <a:latin typeface="Verdana" panose="020B0604030504040204" pitchFamily="34" charset="0"/>
              <a:ea typeface="Verdana" panose="020B0604030504040204" pitchFamily="34" charset="0"/>
            </a:rPr>
            <a:t>How to use the Breaking load calculator:</a:t>
          </a:r>
        </a:p>
        <a:p>
          <a:pPr algn="l"/>
          <a:endParaRPr lang="en-US" sz="140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l"/>
          <a:r>
            <a:rPr lang="en-US" sz="1400">
              <a:latin typeface="Verdana" panose="020B0604030504040204" pitchFamily="34" charset="0"/>
              <a:ea typeface="Verdana" panose="020B0604030504040204" pitchFamily="34" charset="0"/>
            </a:rPr>
            <a:t>Enter </a:t>
          </a:r>
          <a:r>
            <a:rPr lang="en-US" sz="1400">
              <a:solidFill>
                <a:schemeClr val="accent1"/>
              </a:solidFill>
              <a:latin typeface="Verdana" panose="020B0604030504040204" pitchFamily="34" charset="0"/>
              <a:ea typeface="Verdana" panose="020B0604030504040204" pitchFamily="34" charset="0"/>
            </a:rPr>
            <a:t>Ultimate Tensile Strength (UTS) in units of KSI </a:t>
          </a:r>
          <a:r>
            <a:rPr lang="en-US" sz="140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</a:rPr>
            <a:t>in the yellow cell.</a:t>
          </a:r>
        </a:p>
        <a:p>
          <a:pPr algn="l"/>
          <a:endParaRPr lang="en-US" sz="1400">
            <a:solidFill>
              <a:schemeClr val="accent1"/>
            </a:solidFill>
            <a:latin typeface="Verdana" panose="020B0604030504040204" pitchFamily="34" charset="0"/>
            <a:ea typeface="Verdana" panose="020B0604030504040204" pitchFamily="34" charset="0"/>
          </a:endParaRPr>
        </a:p>
        <a:p>
          <a:pPr algn="l"/>
          <a:r>
            <a:rPr lang="en-US" sz="1400">
              <a:latin typeface="Verdana" panose="020B0604030504040204" pitchFamily="34" charset="0"/>
              <a:ea typeface="Verdana" panose="020B0604030504040204" pitchFamily="34" charset="0"/>
            </a:rPr>
            <a:t>Breaking loads (gf) will be displaye</a:t>
          </a:r>
          <a:r>
            <a:rPr lang="en-US" sz="140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</a:rPr>
            <a:t>d.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12252-C53A-4EC5-B071-21A0FD543BC2}">
  <dimension ref="A2:L18"/>
  <sheetViews>
    <sheetView tabSelected="1" zoomScaleNormal="100" workbookViewId="0">
      <selection activeCell="J26" sqref="J26"/>
    </sheetView>
  </sheetViews>
  <sheetFormatPr defaultRowHeight="15" x14ac:dyDescent="0.25"/>
  <cols>
    <col min="1" max="1" width="1.85546875" customWidth="1"/>
    <col min="4" max="4" width="14" bestFit="1" customWidth="1"/>
    <col min="5" max="5" width="11" bestFit="1" customWidth="1"/>
    <col min="6" max="6" width="12.5703125" hidden="1" customWidth="1"/>
    <col min="7" max="8" width="12" hidden="1" customWidth="1"/>
    <col min="9" max="9" width="7.5703125" hidden="1" customWidth="1"/>
    <col min="10" max="10" width="19.140625" customWidth="1"/>
    <col min="11" max="11" width="19.140625" hidden="1" customWidth="1"/>
    <col min="12" max="12" width="19" customWidth="1"/>
  </cols>
  <sheetData>
    <row r="2" spans="1:12" ht="22.5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</row>
    <row r="3" spans="1:12" ht="18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63.75" customHeight="1" thickBot="1" x14ac:dyDescent="0.3">
      <c r="A4" s="1"/>
      <c r="B4" s="8" t="s">
        <v>7</v>
      </c>
      <c r="C4" s="9"/>
      <c r="D4" s="10" t="s">
        <v>6</v>
      </c>
      <c r="E4" s="10" t="s">
        <v>8</v>
      </c>
      <c r="F4" s="10" t="s">
        <v>1</v>
      </c>
      <c r="G4" s="10" t="s">
        <v>2</v>
      </c>
      <c r="H4" s="10" t="s">
        <v>3</v>
      </c>
      <c r="I4" s="10" t="s">
        <v>0</v>
      </c>
      <c r="J4" s="11" t="s">
        <v>5</v>
      </c>
      <c r="K4" s="2" t="s">
        <v>4</v>
      </c>
      <c r="L4" s="1"/>
    </row>
    <row r="5" spans="1:12" ht="37.5" customHeight="1" x14ac:dyDescent="0.25">
      <c r="A5" s="1"/>
      <c r="B5" s="12">
        <v>40</v>
      </c>
      <c r="C5" s="13"/>
      <c r="D5" s="14">
        <f>B5*6.89476</f>
        <v>275.79039999999998</v>
      </c>
      <c r="E5" s="15">
        <v>1E-3</v>
      </c>
      <c r="F5" s="15">
        <f>E5*25.4</f>
        <v>2.5399999999999999E-2</v>
      </c>
      <c r="G5" s="16">
        <f>PI()*((E5/2)^2)</f>
        <v>7.8539816339744823E-7</v>
      </c>
      <c r="H5" s="17">
        <f>PI()*((F5/2)^2)</f>
        <v>5.0670747909749769E-4</v>
      </c>
      <c r="I5" s="15">
        <f>($B$5*1000)*G5</f>
        <v>3.1415926535897927E-2</v>
      </c>
      <c r="J5" s="18">
        <f>I5*453.59237</f>
        <v>14.250024573163831</v>
      </c>
      <c r="K5" s="3">
        <f>J5*0.00980665</f>
        <v>0.13974500348041707</v>
      </c>
      <c r="L5" s="1"/>
    </row>
    <row r="6" spans="1:12" ht="37.5" customHeight="1" x14ac:dyDescent="0.25">
      <c r="A6" s="1"/>
      <c r="B6" s="19"/>
      <c r="C6" s="20"/>
      <c r="D6" s="21"/>
      <c r="E6" s="22">
        <v>1.5E-3</v>
      </c>
      <c r="F6" s="22">
        <f t="shared" ref="F6" si="0">E6*25.4</f>
        <v>3.8100000000000002E-2</v>
      </c>
      <c r="G6" s="23">
        <f t="shared" ref="G6:H7" si="1">PI()*((E6/2)^2)</f>
        <v>1.7671458676442586E-6</v>
      </c>
      <c r="H6" s="24">
        <f t="shared" si="1"/>
        <v>1.1400918279693699E-3</v>
      </c>
      <c r="I6" s="22">
        <f t="shared" ref="I6:I7" si="2">($B$5*1000)*G6</f>
        <v>7.0685834705770348E-2</v>
      </c>
      <c r="J6" s="25">
        <f t="shared" ref="J6:J7" si="3">I6*453.59237</f>
        <v>32.062555289618629</v>
      </c>
      <c r="K6" s="3">
        <f>J6*0.00980665</f>
        <v>0.31442625783093853</v>
      </c>
      <c r="L6" s="1"/>
    </row>
    <row r="7" spans="1:12" ht="37.5" customHeight="1" thickBot="1" x14ac:dyDescent="0.3">
      <c r="A7" s="1"/>
      <c r="B7" s="26"/>
      <c r="C7" s="27"/>
      <c r="D7" s="28"/>
      <c r="E7" s="29">
        <v>2E-3</v>
      </c>
      <c r="F7" s="29">
        <f>E7*25.4</f>
        <v>5.0799999999999998E-2</v>
      </c>
      <c r="G7" s="30">
        <f>PI()*((E7/2)^2)</f>
        <v>3.1415926535897929E-6</v>
      </c>
      <c r="H7" s="31">
        <f t="shared" si="1"/>
        <v>2.0268299163899908E-3</v>
      </c>
      <c r="I7" s="29">
        <f t="shared" si="2"/>
        <v>0.12566370614359171</v>
      </c>
      <c r="J7" s="32">
        <f t="shared" si="3"/>
        <v>57.000098292655323</v>
      </c>
      <c r="K7" s="5">
        <f>J7*0.00980665</f>
        <v>0.5589800139216683</v>
      </c>
      <c r="L7" s="1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/>
      <c r="B9" s="6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x14ac:dyDescent="0.25">
      <c r="A10" s="4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4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x14ac:dyDescent="0.25">
      <c r="A12" s="4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x14ac:dyDescent="0.25">
      <c r="A13" s="4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x14ac:dyDescent="0.25">
      <c r="A14" s="4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</sheetData>
  <mergeCells count="4">
    <mergeCell ref="B4:C4"/>
    <mergeCell ref="B5:C7"/>
    <mergeCell ref="D5:D7"/>
    <mergeCell ref="B2:J2"/>
  </mergeCells>
  <conditionalFormatting sqref="J5:K7">
    <cfRule type="cellIs" dxfId="1" priority="3" operator="lessThan">
      <formula>20</formula>
    </cfRule>
    <cfRule type="cellIs" dxfId="0" priority="4" operator="greaterThan">
      <formula>20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Dietrich</dc:creator>
  <cp:lastModifiedBy>admin@TOPLINE619.onmicrosoft.com</cp:lastModifiedBy>
  <cp:lastPrinted>2024-02-02T18:20:54Z</cp:lastPrinted>
  <dcterms:created xsi:type="dcterms:W3CDTF">2023-12-12T16:05:03Z</dcterms:created>
  <dcterms:modified xsi:type="dcterms:W3CDTF">2024-02-02T19:36:10Z</dcterms:modified>
</cp:coreProperties>
</file>