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/>
  <xr:revisionPtr revIDLastSave="0" documentId="13_ncr:1_{2B0D8ED8-D0FA-48C8-A514-C499D1F355D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Calculation" sheetId="1" r:id="rId1"/>
    <sheet name="Tabl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" i="2" l="1"/>
  <c r="D20" i="2"/>
  <c r="D24" i="2" s="1"/>
  <c r="M8" i="2"/>
  <c r="N8" i="2"/>
  <c r="O8" i="2"/>
  <c r="P8" i="2"/>
  <c r="Q8" i="2"/>
  <c r="R8" i="2"/>
  <c r="M9" i="2"/>
  <c r="N9" i="2"/>
  <c r="O9" i="2"/>
  <c r="P9" i="2"/>
  <c r="Q9" i="2"/>
  <c r="R9" i="2"/>
  <c r="M10" i="2"/>
  <c r="N10" i="2"/>
  <c r="O10" i="2"/>
  <c r="P10" i="2"/>
  <c r="Q10" i="2"/>
  <c r="R10" i="2"/>
  <c r="M11" i="2"/>
  <c r="N11" i="2"/>
  <c r="O11" i="2"/>
  <c r="P11" i="2"/>
  <c r="Q11" i="2"/>
  <c r="R11" i="2"/>
  <c r="M12" i="2"/>
  <c r="N12" i="2"/>
  <c r="O12" i="2"/>
  <c r="P12" i="2"/>
  <c r="Q12" i="2"/>
  <c r="R12" i="2"/>
  <c r="M13" i="2"/>
  <c r="N13" i="2"/>
  <c r="O13" i="2"/>
  <c r="P13" i="2"/>
  <c r="Q13" i="2"/>
  <c r="M14" i="2"/>
  <c r="N14" i="2"/>
  <c r="O14" i="2"/>
  <c r="P14" i="2"/>
  <c r="Q14" i="2"/>
  <c r="R14" i="2"/>
  <c r="M15" i="2"/>
  <c r="N15" i="2"/>
  <c r="O15" i="2"/>
  <c r="P15" i="2"/>
  <c r="Q15" i="2"/>
  <c r="R15" i="2"/>
  <c r="M16" i="2"/>
  <c r="N16" i="2"/>
  <c r="O16" i="2"/>
  <c r="P16" i="2"/>
  <c r="Q16" i="2"/>
  <c r="R16" i="2"/>
  <c r="N7" i="2"/>
  <c r="O7" i="2"/>
  <c r="P7" i="2"/>
  <c r="Q7" i="2"/>
  <c r="R7" i="2"/>
  <c r="M7" i="2"/>
  <c r="F16" i="2"/>
  <c r="D8" i="2"/>
  <c r="E8" i="2"/>
  <c r="F8" i="2"/>
  <c r="G8" i="2"/>
  <c r="H8" i="2"/>
  <c r="I8" i="2"/>
  <c r="D9" i="2"/>
  <c r="E9" i="2"/>
  <c r="F9" i="2"/>
  <c r="G9" i="2"/>
  <c r="H9" i="2"/>
  <c r="I9" i="2"/>
  <c r="D10" i="2"/>
  <c r="E10" i="2"/>
  <c r="F10" i="2"/>
  <c r="G10" i="2"/>
  <c r="H10" i="2"/>
  <c r="I10" i="2"/>
  <c r="D11" i="2"/>
  <c r="E11" i="2"/>
  <c r="F11" i="2"/>
  <c r="G11" i="2"/>
  <c r="H11" i="2"/>
  <c r="I11" i="2"/>
  <c r="D12" i="2"/>
  <c r="E12" i="2"/>
  <c r="F12" i="2"/>
  <c r="G12" i="2"/>
  <c r="H12" i="2"/>
  <c r="I12" i="2"/>
  <c r="D13" i="2"/>
  <c r="E13" i="2"/>
  <c r="F13" i="2"/>
  <c r="G13" i="2"/>
  <c r="H13" i="2"/>
  <c r="I13" i="2"/>
  <c r="D14" i="2"/>
  <c r="E14" i="2"/>
  <c r="F14" i="2"/>
  <c r="G14" i="2"/>
  <c r="H14" i="2"/>
  <c r="I14" i="2"/>
  <c r="D15" i="2"/>
  <c r="E15" i="2"/>
  <c r="F15" i="2"/>
  <c r="G15" i="2"/>
  <c r="H15" i="2"/>
  <c r="I15" i="2"/>
  <c r="D16" i="2"/>
  <c r="E16" i="2"/>
  <c r="G16" i="2"/>
  <c r="H16" i="2"/>
  <c r="I16" i="2"/>
  <c r="I7" i="2"/>
  <c r="E7" i="2"/>
  <c r="F7" i="2"/>
  <c r="G7" i="2"/>
  <c r="H7" i="2"/>
  <c r="D7" i="2"/>
  <c r="C8" i="1"/>
  <c r="I8" i="1" s="1"/>
  <c r="G32" i="2" l="1"/>
  <c r="I31" i="2"/>
  <c r="G30" i="2"/>
  <c r="I29" i="2"/>
  <c r="E29" i="2"/>
  <c r="G28" i="2"/>
  <c r="E27" i="2"/>
  <c r="G26" i="2"/>
  <c r="I25" i="2"/>
  <c r="E25" i="2"/>
  <c r="G24" i="2"/>
  <c r="H23" i="2"/>
  <c r="I23" i="2"/>
  <c r="F32" i="2"/>
  <c r="H31" i="2"/>
  <c r="D31" i="2"/>
  <c r="F30" i="2"/>
  <c r="H29" i="2"/>
  <c r="D29" i="2"/>
  <c r="F28" i="2"/>
  <c r="H27" i="2"/>
  <c r="D27" i="2"/>
  <c r="F26" i="2"/>
  <c r="H25" i="2"/>
  <c r="D25" i="2"/>
  <c r="F24" i="2"/>
  <c r="G23" i="2"/>
  <c r="I32" i="2"/>
  <c r="E32" i="2"/>
  <c r="G31" i="2"/>
  <c r="I30" i="2"/>
  <c r="E30" i="2"/>
  <c r="G29" i="2"/>
  <c r="I28" i="2"/>
  <c r="E28" i="2"/>
  <c r="G27" i="2"/>
  <c r="I26" i="2"/>
  <c r="E26" i="2"/>
  <c r="G25" i="2"/>
  <c r="I24" i="2"/>
  <c r="E24" i="2"/>
  <c r="E23" i="2"/>
  <c r="E31" i="2"/>
  <c r="I27" i="2"/>
  <c r="D23" i="2"/>
  <c r="F23" i="2"/>
  <c r="H32" i="2"/>
  <c r="D32" i="2"/>
  <c r="F31" i="2"/>
  <c r="H30" i="2"/>
  <c r="D30" i="2"/>
  <c r="F29" i="2"/>
  <c r="H28" i="2"/>
  <c r="D28" i="2"/>
  <c r="F27" i="2"/>
  <c r="H26" i="2"/>
  <c r="D26" i="2"/>
  <c r="F25" i="2"/>
  <c r="H24" i="2"/>
</calcChain>
</file>

<file path=xl/sharedStrings.xml><?xml version="1.0" encoding="utf-8"?>
<sst xmlns="http://schemas.openxmlformats.org/spreadsheetml/2006/main" count="51" uniqueCount="23">
  <si>
    <t>Cu</t>
    <phoneticPr fontId="1"/>
  </si>
  <si>
    <t>Al</t>
  </si>
  <si>
    <t>Al</t>
    <phoneticPr fontId="1"/>
  </si>
  <si>
    <t>μΩcm</t>
    <phoneticPr fontId="1"/>
  </si>
  <si>
    <t>Ag</t>
    <phoneticPr fontId="1"/>
  </si>
  <si>
    <t>Au</t>
    <phoneticPr fontId="1"/>
  </si>
  <si>
    <t>Pd</t>
    <phoneticPr fontId="1"/>
  </si>
  <si>
    <t>AL</t>
    <phoneticPr fontId="1"/>
  </si>
  <si>
    <t>Electrical resistance calculation</t>
    <phoneticPr fontId="1"/>
  </si>
  <si>
    <r>
      <t xml:space="preserve">Please </t>
    </r>
    <r>
      <rPr>
        <b/>
        <sz val="11"/>
        <color theme="1"/>
        <rFont val="Calibri"/>
        <family val="2"/>
      </rPr>
      <t xml:space="preserve">select material </t>
    </r>
    <r>
      <rPr>
        <sz val="11"/>
        <color theme="1"/>
        <rFont val="Calibri"/>
        <family val="2"/>
      </rPr>
      <t xml:space="preserve">and </t>
    </r>
    <r>
      <rPr>
        <b/>
        <sz val="11"/>
        <color theme="1"/>
        <rFont val="Calibri"/>
        <family val="2"/>
      </rPr>
      <t>enter length (mm)</t>
    </r>
    <r>
      <rPr>
        <sz val="11"/>
        <color theme="1"/>
        <rFont val="Calibri"/>
        <family val="2"/>
      </rPr>
      <t xml:space="preserve"> and </t>
    </r>
    <r>
      <rPr>
        <b/>
        <sz val="11"/>
        <color theme="1"/>
        <rFont val="Calibri"/>
        <family val="2"/>
      </rPr>
      <t xml:space="preserve">diameter (mm) </t>
    </r>
    <r>
      <rPr>
        <sz val="11"/>
        <color theme="1"/>
        <rFont val="Calibri"/>
        <family val="2"/>
      </rPr>
      <t xml:space="preserve">           unit : mm</t>
    </r>
    <phoneticPr fontId="1"/>
  </si>
  <si>
    <t>Material</t>
    <phoneticPr fontId="1"/>
  </si>
  <si>
    <t>select</t>
    <phoneticPr fontId="1"/>
  </si>
  <si>
    <t>Diameter (mm)</t>
    <phoneticPr fontId="1"/>
  </si>
  <si>
    <t>Enter</t>
    <phoneticPr fontId="1"/>
  </si>
  <si>
    <t>Length (mm)</t>
    <phoneticPr fontId="1"/>
  </si>
  <si>
    <r>
      <t>Resistance (m</t>
    </r>
    <r>
      <rPr>
        <sz val="11"/>
        <color theme="1"/>
        <rFont val="Yu Gothic"/>
        <family val="3"/>
        <charset val="128"/>
      </rPr>
      <t>Ω</t>
    </r>
    <r>
      <rPr>
        <sz val="11"/>
        <color theme="1"/>
        <rFont val="Calibri"/>
        <family val="2"/>
      </rPr>
      <t>)</t>
    </r>
    <phoneticPr fontId="1"/>
  </si>
  <si>
    <r>
      <rPr>
        <sz val="11"/>
        <color theme="1"/>
        <rFont val="Yu Gothic"/>
        <family val="2"/>
      </rPr>
      <t>→</t>
    </r>
    <phoneticPr fontId="1"/>
  </si>
  <si>
    <t>Electrical resistance table for Aluminum and Copper</t>
    <phoneticPr fontId="1"/>
  </si>
  <si>
    <t>Material :</t>
    <phoneticPr fontId="1"/>
  </si>
  <si>
    <t>unit : mΩ</t>
    <phoneticPr fontId="1"/>
  </si>
  <si>
    <r>
      <t>Diameter</t>
    </r>
    <r>
      <rPr>
        <sz val="11"/>
        <color theme="1"/>
        <rFont val="Yu Gothic"/>
        <family val="2"/>
      </rPr>
      <t xml:space="preserve">
</t>
    </r>
    <r>
      <rPr>
        <sz val="11"/>
        <color theme="1"/>
        <rFont val="Calibri"/>
        <family val="2"/>
      </rPr>
      <t>(mm)</t>
    </r>
    <phoneticPr fontId="1"/>
  </si>
  <si>
    <t xml:space="preserve">Select material </t>
    <phoneticPr fontId="1"/>
  </si>
  <si>
    <t>Select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</si>
</sst>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0"/>
  </numFmts>
  <fonts count="1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Yu Gothic"/>
      <family val="2"/>
    </font>
    <font>
      <sz val="9"/>
      <color theme="4"/>
      <name val="Calibri"/>
      <family val="2"/>
    </font>
    <font>
      <sz val="9"/>
      <color theme="1"/>
      <name val="Calibri"/>
      <family val="2"/>
    </font>
    <font>
      <sz val="9"/>
      <color theme="4"/>
      <name val="Calibri"/>
      <family val="3"/>
    </font>
    <font>
      <sz val="11"/>
      <color theme="1"/>
      <name val="Yu Gothic"/>
      <family val="3"/>
      <charset val="128"/>
    </font>
    <font>
      <sz val="11"/>
      <color theme="0"/>
      <name val="Calibri"/>
      <family val="2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Continuous"/>
    </xf>
    <xf numFmtId="0" fontId="4" fillId="2" borderId="4" xfId="0" applyFont="1" applyFill="1" applyBorder="1" applyAlignment="1">
      <alignment horizontal="centerContinuous"/>
    </xf>
    <xf numFmtId="0" fontId="4" fillId="2" borderId="5" xfId="0" applyFont="1" applyFill="1" applyBorder="1" applyAlignment="1">
      <alignment horizontal="centerContinuous"/>
    </xf>
    <xf numFmtId="0" fontId="4" fillId="2" borderId="6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176" fontId="4" fillId="3" borderId="3" xfId="0" applyNumberFormat="1" applyFont="1" applyFill="1" applyBorder="1" applyAlignment="1">
      <alignment horizontal="center"/>
    </xf>
    <xf numFmtId="176" fontId="4" fillId="0" borderId="2" xfId="0" applyNumberFormat="1" applyFont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2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Copper wire electrical resistance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4"/>
          <c:order val="4"/>
          <c:tx>
            <c:strRef>
              <c:f>Table!$L$11</c:f>
              <c:strCache>
                <c:ptCount val="1"/>
                <c:pt idx="0">
                  <c:v>0.5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Table!$M$6:$R$6</c:f>
              <c:numCache>
                <c:formatCode>General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</c:numCache>
            </c:numRef>
          </c:xVal>
          <c:yVal>
            <c:numRef>
              <c:f>Table!$M$11:$R$11</c:f>
              <c:numCache>
                <c:formatCode>0.0</c:formatCode>
                <c:ptCount val="6"/>
                <c:pt idx="0">
                  <c:v>0.43290144520995538</c:v>
                </c:pt>
                <c:pt idx="1">
                  <c:v>0.86580289041991076</c:v>
                </c:pt>
                <c:pt idx="2">
                  <c:v>1.298704335629866</c:v>
                </c:pt>
                <c:pt idx="3">
                  <c:v>1.7316057808398215</c:v>
                </c:pt>
                <c:pt idx="4">
                  <c:v>2.1645072260497771</c:v>
                </c:pt>
                <c:pt idx="5">
                  <c:v>2.597408671259732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6A28-408C-BCCC-EE29D24E72F8}"/>
            </c:ext>
          </c:extLst>
        </c:ser>
        <c:ser>
          <c:idx val="5"/>
          <c:order val="5"/>
          <c:tx>
            <c:strRef>
              <c:f>Table!$L$12</c:f>
              <c:strCache>
                <c:ptCount val="1"/>
                <c:pt idx="0">
                  <c:v>0.6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Table!$M$6:$R$6</c:f>
              <c:numCache>
                <c:formatCode>General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</c:numCache>
            </c:numRef>
          </c:xVal>
          <c:yVal>
            <c:numRef>
              <c:f>Table!$M$12:$R$12</c:f>
              <c:numCache>
                <c:formatCode>0.0</c:formatCode>
                <c:ptCount val="6"/>
                <c:pt idx="0">
                  <c:v>0.30062600361802455</c:v>
                </c:pt>
                <c:pt idx="1">
                  <c:v>0.6012520072360491</c:v>
                </c:pt>
                <c:pt idx="2">
                  <c:v>0.9018780108540736</c:v>
                </c:pt>
                <c:pt idx="3">
                  <c:v>1.2025040144720982</c:v>
                </c:pt>
                <c:pt idx="4">
                  <c:v>1.5031300180901228</c:v>
                </c:pt>
                <c:pt idx="5">
                  <c:v>1.8037560217081472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6A28-408C-BCCC-EE29D24E72F8}"/>
            </c:ext>
          </c:extLst>
        </c:ser>
        <c:ser>
          <c:idx val="6"/>
          <c:order val="6"/>
          <c:tx>
            <c:strRef>
              <c:f>Table!$L$13</c:f>
              <c:strCache>
                <c:ptCount val="1"/>
                <c:pt idx="0">
                  <c:v>0.7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Table!$M$6:$R$6</c:f>
              <c:numCache>
                <c:formatCode>General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</c:numCache>
            </c:numRef>
          </c:xVal>
          <c:yVal>
            <c:numRef>
              <c:f>Table!$M$13:$R$13</c:f>
              <c:numCache>
                <c:formatCode>0.0</c:formatCode>
                <c:ptCount val="6"/>
                <c:pt idx="0">
                  <c:v>0.2208680842907936</c:v>
                </c:pt>
                <c:pt idx="1">
                  <c:v>0.44173616858158721</c:v>
                </c:pt>
                <c:pt idx="2">
                  <c:v>0.66260425287238078</c:v>
                </c:pt>
                <c:pt idx="3">
                  <c:v>0.88347233716317441</c:v>
                </c:pt>
                <c:pt idx="4">
                  <c:v>1.104340421453968</c:v>
                </c:pt>
                <c:pt idx="5">
                  <c:v>1.3252085057447616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6A28-408C-BCCC-EE29D24E72F8}"/>
            </c:ext>
          </c:extLst>
        </c:ser>
        <c:ser>
          <c:idx val="7"/>
          <c:order val="7"/>
          <c:tx>
            <c:strRef>
              <c:f>Table!$L$14</c:f>
              <c:strCache>
                <c:ptCount val="1"/>
                <c:pt idx="0">
                  <c:v>0.8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Table!$M$6:$R$6</c:f>
              <c:numCache>
                <c:formatCode>General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</c:numCache>
            </c:numRef>
          </c:xVal>
          <c:yVal>
            <c:numRef>
              <c:f>Table!$M$14:$R$14</c:f>
              <c:numCache>
                <c:formatCode>0.0</c:formatCode>
                <c:ptCount val="6"/>
                <c:pt idx="0">
                  <c:v>0.1691021270351388</c:v>
                </c:pt>
                <c:pt idx="1">
                  <c:v>0.3382042540702776</c:v>
                </c:pt>
                <c:pt idx="2">
                  <c:v>0.50730638110541637</c:v>
                </c:pt>
                <c:pt idx="3">
                  <c:v>0.6764085081405552</c:v>
                </c:pt>
                <c:pt idx="4">
                  <c:v>0.84551063517569403</c:v>
                </c:pt>
                <c:pt idx="5">
                  <c:v>1.0146127622108327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6A28-408C-BCCC-EE29D24E72F8}"/>
            </c:ext>
          </c:extLst>
        </c:ser>
        <c:ser>
          <c:idx val="8"/>
          <c:order val="8"/>
          <c:tx>
            <c:strRef>
              <c:f>Table!$L$15</c:f>
              <c:strCache>
                <c:ptCount val="1"/>
                <c:pt idx="0">
                  <c:v>0.9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Table!$M$6:$R$6</c:f>
              <c:numCache>
                <c:formatCode>General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</c:numCache>
            </c:numRef>
          </c:xVal>
          <c:yVal>
            <c:numRef>
              <c:f>Table!$M$15:$R$15</c:f>
              <c:numCache>
                <c:formatCode>0.0</c:formatCode>
                <c:ptCount val="6"/>
                <c:pt idx="0">
                  <c:v>0.13361155716356646</c:v>
                </c:pt>
                <c:pt idx="1">
                  <c:v>0.26722311432713292</c:v>
                </c:pt>
                <c:pt idx="2">
                  <c:v>0.40083467149069935</c:v>
                </c:pt>
                <c:pt idx="3">
                  <c:v>0.53444622865426583</c:v>
                </c:pt>
                <c:pt idx="4">
                  <c:v>0.66805778581783226</c:v>
                </c:pt>
                <c:pt idx="5">
                  <c:v>0.80166934298139869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6A28-408C-BCCC-EE29D24E72F8}"/>
            </c:ext>
          </c:extLst>
        </c:ser>
        <c:ser>
          <c:idx val="9"/>
          <c:order val="9"/>
          <c:tx>
            <c:strRef>
              <c:f>Table!$L$16</c:f>
              <c:strCache>
                <c:ptCount val="1"/>
                <c:pt idx="0">
                  <c:v>1.0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Table!$M$6:$R$6</c:f>
              <c:numCache>
                <c:formatCode>General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</c:numCache>
            </c:numRef>
          </c:xVal>
          <c:yVal>
            <c:numRef>
              <c:f>Table!$M$16:$R$16</c:f>
              <c:numCache>
                <c:formatCode>0.0</c:formatCode>
                <c:ptCount val="6"/>
                <c:pt idx="0">
                  <c:v>0.10822536130248885</c:v>
                </c:pt>
                <c:pt idx="1">
                  <c:v>0.21645072260497769</c:v>
                </c:pt>
                <c:pt idx="2">
                  <c:v>0.3246760839074665</c:v>
                </c:pt>
                <c:pt idx="3">
                  <c:v>0.43290144520995538</c:v>
                </c:pt>
                <c:pt idx="4">
                  <c:v>0.54112680651244427</c:v>
                </c:pt>
                <c:pt idx="5">
                  <c:v>0.64935216781493299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6A28-408C-BCCC-EE29D24E7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0599839"/>
        <c:axId val="390454031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Table!$L$7</c15:sqref>
                        </c15:formulaRef>
                      </c:ext>
                    </c:extLst>
                    <c:strCache>
                      <c:ptCount val="1"/>
                      <c:pt idx="0">
                        <c:v>0.1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Table!$M$6:$R$6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5</c:v>
                      </c:pt>
                      <c:pt idx="1">
                        <c:v>10</c:v>
                      </c:pt>
                      <c:pt idx="2">
                        <c:v>15</c:v>
                      </c:pt>
                      <c:pt idx="3">
                        <c:v>20</c:v>
                      </c:pt>
                      <c:pt idx="4">
                        <c:v>25</c:v>
                      </c:pt>
                      <c:pt idx="5">
                        <c:v>30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Table!$M$7:$R$7</c15:sqref>
                        </c15:formulaRef>
                      </c:ext>
                    </c:extLst>
                    <c:numCache>
                      <c:formatCode>0.0</c:formatCode>
                      <c:ptCount val="6"/>
                      <c:pt idx="0">
                        <c:v>10.822536130248883</c:v>
                      </c:pt>
                      <c:pt idx="1">
                        <c:v>21.645072260497766</c:v>
                      </c:pt>
                      <c:pt idx="2">
                        <c:v>32.467608390746648</c:v>
                      </c:pt>
                      <c:pt idx="3">
                        <c:v>43.290144520995533</c:v>
                      </c:pt>
                      <c:pt idx="4">
                        <c:v>54.112680651244418</c:v>
                      </c:pt>
                      <c:pt idx="5">
                        <c:v>64.935216781493295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0-6A28-408C-BCCC-EE29D24E72F8}"/>
                  </c:ext>
                </c:extLst>
              </c15:ser>
            </c15:filteredScatterSeries>
            <c15:filteredScatte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Table!$L$8</c15:sqref>
                        </c15:formulaRef>
                      </c:ext>
                    </c:extLst>
                    <c:strCache>
                      <c:ptCount val="1"/>
                      <c:pt idx="0">
                        <c:v>0.2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Table!$M$6:$R$6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5</c:v>
                      </c:pt>
                      <c:pt idx="1">
                        <c:v>10</c:v>
                      </c:pt>
                      <c:pt idx="2">
                        <c:v>15</c:v>
                      </c:pt>
                      <c:pt idx="3">
                        <c:v>20</c:v>
                      </c:pt>
                      <c:pt idx="4">
                        <c:v>25</c:v>
                      </c:pt>
                      <c:pt idx="5">
                        <c:v>30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Table!$M$8:$R$8</c15:sqref>
                        </c15:formulaRef>
                      </c:ext>
                    </c:extLst>
                    <c:numCache>
                      <c:formatCode>0.0</c:formatCode>
                      <c:ptCount val="6"/>
                      <c:pt idx="0">
                        <c:v>2.7056340325622208</c:v>
                      </c:pt>
                      <c:pt idx="1">
                        <c:v>5.4112680651244416</c:v>
                      </c:pt>
                      <c:pt idx="2">
                        <c:v>8.1169020976866619</c:v>
                      </c:pt>
                      <c:pt idx="3">
                        <c:v>10.822536130248883</c:v>
                      </c:pt>
                      <c:pt idx="4">
                        <c:v>13.528170162811104</c:v>
                      </c:pt>
                      <c:pt idx="5">
                        <c:v>16.233804195373324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A28-408C-BCCC-EE29D24E72F8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Table!$L$9</c15:sqref>
                        </c15:formulaRef>
                      </c:ext>
                    </c:extLst>
                    <c:strCache>
                      <c:ptCount val="1"/>
                      <c:pt idx="0">
                        <c:v>0.3</c:v>
                      </c:pt>
                    </c:strCache>
                  </c:strRef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Table!$M$6:$R$6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5</c:v>
                      </c:pt>
                      <c:pt idx="1">
                        <c:v>10</c:v>
                      </c:pt>
                      <c:pt idx="2">
                        <c:v>15</c:v>
                      </c:pt>
                      <c:pt idx="3">
                        <c:v>20</c:v>
                      </c:pt>
                      <c:pt idx="4">
                        <c:v>25</c:v>
                      </c:pt>
                      <c:pt idx="5">
                        <c:v>30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Table!$M$9:$R$9</c15:sqref>
                        </c15:formulaRef>
                      </c:ext>
                    </c:extLst>
                    <c:numCache>
                      <c:formatCode>0.0</c:formatCode>
                      <c:ptCount val="6"/>
                      <c:pt idx="0">
                        <c:v>1.2025040144720982</c:v>
                      </c:pt>
                      <c:pt idx="1">
                        <c:v>2.4050080289441964</c:v>
                      </c:pt>
                      <c:pt idx="2">
                        <c:v>3.6075120434162944</c:v>
                      </c:pt>
                      <c:pt idx="3">
                        <c:v>4.8100160578883928</c:v>
                      </c:pt>
                      <c:pt idx="4">
                        <c:v>6.0125200723604912</c:v>
                      </c:pt>
                      <c:pt idx="5">
                        <c:v>7.2150240868325888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A28-408C-BCCC-EE29D24E72F8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Table!$L$10</c15:sqref>
                        </c15:formulaRef>
                      </c:ext>
                    </c:extLst>
                    <c:strCache>
                      <c:ptCount val="1"/>
                      <c:pt idx="0">
                        <c:v>0.4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Table!$M$6:$R$6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5</c:v>
                      </c:pt>
                      <c:pt idx="1">
                        <c:v>10</c:v>
                      </c:pt>
                      <c:pt idx="2">
                        <c:v>15</c:v>
                      </c:pt>
                      <c:pt idx="3">
                        <c:v>20</c:v>
                      </c:pt>
                      <c:pt idx="4">
                        <c:v>25</c:v>
                      </c:pt>
                      <c:pt idx="5">
                        <c:v>30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Table!$M$10:$R$10</c15:sqref>
                        </c15:formulaRef>
                      </c:ext>
                    </c:extLst>
                    <c:numCache>
                      <c:formatCode>0.0</c:formatCode>
                      <c:ptCount val="6"/>
                      <c:pt idx="0">
                        <c:v>0.6764085081405552</c:v>
                      </c:pt>
                      <c:pt idx="1">
                        <c:v>1.3528170162811104</c:v>
                      </c:pt>
                      <c:pt idx="2">
                        <c:v>2.0292255244216655</c:v>
                      </c:pt>
                      <c:pt idx="3">
                        <c:v>2.7056340325622208</c:v>
                      </c:pt>
                      <c:pt idx="4">
                        <c:v>3.3820425407027761</c:v>
                      </c:pt>
                      <c:pt idx="5">
                        <c:v>4.058451048843331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A28-408C-BCCC-EE29D24E72F8}"/>
                  </c:ext>
                </c:extLst>
              </c15:ser>
            </c15:filteredScatterSeries>
          </c:ext>
        </c:extLst>
      </c:scatterChart>
      <c:valAx>
        <c:axId val="400599839"/>
        <c:scaling>
          <c:orientation val="minMax"/>
          <c:max val="30"/>
          <c:min val="5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Length</a:t>
                </a:r>
                <a:r>
                  <a:rPr lang="en-US" altLang="ja-JP" baseline="0"/>
                  <a:t> (mm)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0454031"/>
        <c:crosses val="autoZero"/>
        <c:crossBetween val="midCat"/>
      </c:valAx>
      <c:valAx>
        <c:axId val="390454031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Electrical resistance (m</a:t>
                </a:r>
                <a:r>
                  <a:rPr lang="el-GR" altLang="ja-JP"/>
                  <a:t>Ω)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0599839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Aluminum wire</a:t>
            </a:r>
            <a:r>
              <a:rPr lang="en-US" altLang="ja-JP" baseline="0"/>
              <a:t> </a:t>
            </a:r>
            <a:r>
              <a:rPr lang="en-US" altLang="ja-JP"/>
              <a:t>electrical resistance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4"/>
          <c:order val="4"/>
          <c:tx>
            <c:strRef>
              <c:f>Table!$C$11</c:f>
              <c:strCache>
                <c:ptCount val="1"/>
                <c:pt idx="0">
                  <c:v>0.5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Table!$D$6:$I$6</c:f>
              <c:numCache>
                <c:formatCode>General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</c:numCache>
            </c:numRef>
          </c:xVal>
          <c:yVal>
            <c:numRef>
              <c:f>Table!$D$11:$I$11</c:f>
              <c:numCache>
                <c:formatCode>0.0</c:formatCode>
                <c:ptCount val="6"/>
                <c:pt idx="0">
                  <c:v>0.68754935415698792</c:v>
                </c:pt>
                <c:pt idx="1">
                  <c:v>1.3750987083139758</c:v>
                </c:pt>
                <c:pt idx="2">
                  <c:v>2.0626480624709638</c:v>
                </c:pt>
                <c:pt idx="3">
                  <c:v>2.7501974166279517</c:v>
                </c:pt>
                <c:pt idx="4">
                  <c:v>3.4377467707849396</c:v>
                </c:pt>
                <c:pt idx="5">
                  <c:v>4.1252961249419275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C1A-42C5-ABA9-A9BB05070AE7}"/>
            </c:ext>
          </c:extLst>
        </c:ser>
        <c:ser>
          <c:idx val="5"/>
          <c:order val="5"/>
          <c:tx>
            <c:strRef>
              <c:f>Table!$C$12</c:f>
              <c:strCache>
                <c:ptCount val="1"/>
                <c:pt idx="0">
                  <c:v>0.6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Table!$D$6:$I$6</c:f>
              <c:numCache>
                <c:formatCode>General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</c:numCache>
            </c:numRef>
          </c:xVal>
          <c:yVal>
            <c:numRef>
              <c:f>Table!$D$12:$I$12</c:f>
              <c:numCache>
                <c:formatCode>0.0</c:formatCode>
                <c:ptCount val="6"/>
                <c:pt idx="0">
                  <c:v>0.47746482927568606</c:v>
                </c:pt>
                <c:pt idx="1">
                  <c:v>0.95492965855137213</c:v>
                </c:pt>
                <c:pt idx="2">
                  <c:v>1.432394487827058</c:v>
                </c:pt>
                <c:pt idx="3">
                  <c:v>1.9098593171027443</c:v>
                </c:pt>
                <c:pt idx="4">
                  <c:v>2.3873241463784303</c:v>
                </c:pt>
                <c:pt idx="5">
                  <c:v>2.8647889756541161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C1A-42C5-ABA9-A9BB05070AE7}"/>
            </c:ext>
          </c:extLst>
        </c:ser>
        <c:ser>
          <c:idx val="6"/>
          <c:order val="6"/>
          <c:tx>
            <c:strRef>
              <c:f>Table!$C$13</c:f>
              <c:strCache>
                <c:ptCount val="1"/>
                <c:pt idx="0">
                  <c:v>0.7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Table!$D$6:$I$6</c:f>
              <c:numCache>
                <c:formatCode>General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</c:numCache>
            </c:numRef>
          </c:xVal>
          <c:yVal>
            <c:numRef>
              <c:f>Table!$D$13:$I$13</c:f>
              <c:numCache>
                <c:formatCode>0.0</c:formatCode>
                <c:ptCount val="6"/>
                <c:pt idx="0">
                  <c:v>0.3507904868147898</c:v>
                </c:pt>
                <c:pt idx="1">
                  <c:v>0.70158097362957961</c:v>
                </c:pt>
                <c:pt idx="2">
                  <c:v>1.0523714604443695</c:v>
                </c:pt>
                <c:pt idx="3">
                  <c:v>1.4031619472591592</c:v>
                </c:pt>
                <c:pt idx="4">
                  <c:v>1.7539524340739492</c:v>
                </c:pt>
                <c:pt idx="5">
                  <c:v>2.1047429208887389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C1A-42C5-ABA9-A9BB05070AE7}"/>
            </c:ext>
          </c:extLst>
        </c:ser>
        <c:ser>
          <c:idx val="7"/>
          <c:order val="7"/>
          <c:tx>
            <c:strRef>
              <c:f>Table!$C$14</c:f>
              <c:strCache>
                <c:ptCount val="1"/>
                <c:pt idx="0">
                  <c:v>0.8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Table!$D$6:$I$6</c:f>
              <c:numCache>
                <c:formatCode>General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</c:numCache>
            </c:numRef>
          </c:xVal>
          <c:yVal>
            <c:numRef>
              <c:f>Table!$D$14:$I$14</c:f>
              <c:numCache>
                <c:formatCode>0.0</c:formatCode>
                <c:ptCount val="6"/>
                <c:pt idx="0">
                  <c:v>0.26857396646757337</c:v>
                </c:pt>
                <c:pt idx="1">
                  <c:v>0.53714793293514673</c:v>
                </c:pt>
                <c:pt idx="2">
                  <c:v>0.8057218994027201</c:v>
                </c:pt>
                <c:pt idx="3">
                  <c:v>1.0742958658702935</c:v>
                </c:pt>
                <c:pt idx="4">
                  <c:v>1.3428698323378669</c:v>
                </c:pt>
                <c:pt idx="5">
                  <c:v>1.6114437988054402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C1A-42C5-ABA9-A9BB05070AE7}"/>
            </c:ext>
          </c:extLst>
        </c:ser>
        <c:ser>
          <c:idx val="8"/>
          <c:order val="8"/>
          <c:tx>
            <c:strRef>
              <c:f>Table!$C$15</c:f>
              <c:strCache>
                <c:ptCount val="1"/>
                <c:pt idx="0">
                  <c:v>0.9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Table!$D$6:$I$6</c:f>
              <c:numCache>
                <c:formatCode>General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</c:numCache>
            </c:numRef>
          </c:xVal>
          <c:yVal>
            <c:numRef>
              <c:f>Table!$D$15:$I$15</c:f>
              <c:numCache>
                <c:formatCode>0.0</c:formatCode>
                <c:ptCount val="6"/>
                <c:pt idx="0">
                  <c:v>0.21220659078919379</c:v>
                </c:pt>
                <c:pt idx="1">
                  <c:v>0.42441318157838759</c:v>
                </c:pt>
                <c:pt idx="2">
                  <c:v>0.63661977236758138</c:v>
                </c:pt>
                <c:pt idx="3">
                  <c:v>0.84882636315677518</c:v>
                </c:pt>
                <c:pt idx="4">
                  <c:v>1.0610329539459689</c:v>
                </c:pt>
                <c:pt idx="5">
                  <c:v>1.2732395447351628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C1A-42C5-ABA9-A9BB05070AE7}"/>
            </c:ext>
          </c:extLst>
        </c:ser>
        <c:ser>
          <c:idx val="9"/>
          <c:order val="9"/>
          <c:tx>
            <c:strRef>
              <c:f>Table!$C$16</c:f>
              <c:strCache>
                <c:ptCount val="1"/>
                <c:pt idx="0">
                  <c:v>1.0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Table!$D$6:$I$6</c:f>
              <c:numCache>
                <c:formatCode>General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</c:numCache>
            </c:numRef>
          </c:xVal>
          <c:yVal>
            <c:numRef>
              <c:f>Table!$D$16:$I$16</c:f>
              <c:numCache>
                <c:formatCode>0.0</c:formatCode>
                <c:ptCount val="6"/>
                <c:pt idx="0">
                  <c:v>0.17188733853924698</c:v>
                </c:pt>
                <c:pt idx="1">
                  <c:v>0.34377467707849396</c:v>
                </c:pt>
                <c:pt idx="2">
                  <c:v>0.51566201561774094</c:v>
                </c:pt>
                <c:pt idx="3">
                  <c:v>0.68754935415698792</c:v>
                </c:pt>
                <c:pt idx="4">
                  <c:v>0.85943669269623491</c:v>
                </c:pt>
                <c:pt idx="5">
                  <c:v>1.0313240312354819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C1A-42C5-ABA9-A9BB05070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0599839"/>
        <c:axId val="390454031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Table!$C$7</c15:sqref>
                        </c15:formulaRef>
                      </c:ext>
                    </c:extLst>
                    <c:strCache>
                      <c:ptCount val="1"/>
                      <c:pt idx="0">
                        <c:v>0.1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Table!$D$6:$I$6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5</c:v>
                      </c:pt>
                      <c:pt idx="1">
                        <c:v>10</c:v>
                      </c:pt>
                      <c:pt idx="2">
                        <c:v>15</c:v>
                      </c:pt>
                      <c:pt idx="3">
                        <c:v>20</c:v>
                      </c:pt>
                      <c:pt idx="4">
                        <c:v>25</c:v>
                      </c:pt>
                      <c:pt idx="5">
                        <c:v>30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Table!$D$7:$I$7</c15:sqref>
                        </c15:formulaRef>
                      </c:ext>
                    </c:extLst>
                    <c:numCache>
                      <c:formatCode>0.0</c:formatCode>
                      <c:ptCount val="6"/>
                      <c:pt idx="0">
                        <c:v>17.188733853924695</c:v>
                      </c:pt>
                      <c:pt idx="1">
                        <c:v>34.377467707849391</c:v>
                      </c:pt>
                      <c:pt idx="2">
                        <c:v>51.566201561774086</c:v>
                      </c:pt>
                      <c:pt idx="3">
                        <c:v>68.754935415698782</c:v>
                      </c:pt>
                      <c:pt idx="4">
                        <c:v>85.943669269623484</c:v>
                      </c:pt>
                      <c:pt idx="5">
                        <c:v>103.13240312354817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6-FC1A-42C5-ABA9-A9BB05070AE7}"/>
                  </c:ext>
                </c:extLst>
              </c15:ser>
            </c15:filteredScatterSeries>
            <c15:filteredScatte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Table!$C$8</c15:sqref>
                        </c15:formulaRef>
                      </c:ext>
                    </c:extLst>
                    <c:strCache>
                      <c:ptCount val="1"/>
                      <c:pt idx="0">
                        <c:v>0.2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Table!$D$6:$I$6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5</c:v>
                      </c:pt>
                      <c:pt idx="1">
                        <c:v>10</c:v>
                      </c:pt>
                      <c:pt idx="2">
                        <c:v>15</c:v>
                      </c:pt>
                      <c:pt idx="3">
                        <c:v>20</c:v>
                      </c:pt>
                      <c:pt idx="4">
                        <c:v>25</c:v>
                      </c:pt>
                      <c:pt idx="5">
                        <c:v>30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Table!$D$8:$I$8</c15:sqref>
                        </c15:formulaRef>
                      </c:ext>
                    </c:extLst>
                    <c:numCache>
                      <c:formatCode>0.0</c:formatCode>
                      <c:ptCount val="6"/>
                      <c:pt idx="0">
                        <c:v>4.2971834634811739</c:v>
                      </c:pt>
                      <c:pt idx="1">
                        <c:v>8.5943669269623477</c:v>
                      </c:pt>
                      <c:pt idx="2">
                        <c:v>12.891550390443522</c:v>
                      </c:pt>
                      <c:pt idx="3">
                        <c:v>17.188733853924695</c:v>
                      </c:pt>
                      <c:pt idx="4">
                        <c:v>21.485917317405871</c:v>
                      </c:pt>
                      <c:pt idx="5">
                        <c:v>25.783100780887043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C1A-42C5-ABA9-A9BB05070AE7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Table!$C$9</c15:sqref>
                        </c15:formulaRef>
                      </c:ext>
                    </c:extLst>
                    <c:strCache>
                      <c:ptCount val="1"/>
                      <c:pt idx="0">
                        <c:v>0.3</c:v>
                      </c:pt>
                    </c:strCache>
                  </c:strRef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Table!$D$6:$I$6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5</c:v>
                      </c:pt>
                      <c:pt idx="1">
                        <c:v>10</c:v>
                      </c:pt>
                      <c:pt idx="2">
                        <c:v>15</c:v>
                      </c:pt>
                      <c:pt idx="3">
                        <c:v>20</c:v>
                      </c:pt>
                      <c:pt idx="4">
                        <c:v>25</c:v>
                      </c:pt>
                      <c:pt idx="5">
                        <c:v>30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Table!$D$9:$I$9</c15:sqref>
                        </c15:formulaRef>
                      </c:ext>
                    </c:extLst>
                    <c:numCache>
                      <c:formatCode>0.0</c:formatCode>
                      <c:ptCount val="6"/>
                      <c:pt idx="0">
                        <c:v>1.9098593171027443</c:v>
                      </c:pt>
                      <c:pt idx="1">
                        <c:v>3.8197186342054885</c:v>
                      </c:pt>
                      <c:pt idx="2">
                        <c:v>5.7295779513082321</c:v>
                      </c:pt>
                      <c:pt idx="3">
                        <c:v>7.639437268410977</c:v>
                      </c:pt>
                      <c:pt idx="4">
                        <c:v>9.5492965855137211</c:v>
                      </c:pt>
                      <c:pt idx="5">
                        <c:v>11.459155902616464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C1A-42C5-ABA9-A9BB05070AE7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Table!$C$10</c15:sqref>
                        </c15:formulaRef>
                      </c:ext>
                    </c:extLst>
                    <c:strCache>
                      <c:ptCount val="1"/>
                      <c:pt idx="0">
                        <c:v>0.4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Table!$D$6:$I$6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5</c:v>
                      </c:pt>
                      <c:pt idx="1">
                        <c:v>10</c:v>
                      </c:pt>
                      <c:pt idx="2">
                        <c:v>15</c:v>
                      </c:pt>
                      <c:pt idx="3">
                        <c:v>20</c:v>
                      </c:pt>
                      <c:pt idx="4">
                        <c:v>25</c:v>
                      </c:pt>
                      <c:pt idx="5">
                        <c:v>30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Table!$D$10:$I$10</c15:sqref>
                        </c15:formulaRef>
                      </c:ext>
                    </c:extLst>
                    <c:numCache>
                      <c:formatCode>0.0</c:formatCode>
                      <c:ptCount val="6"/>
                      <c:pt idx="0">
                        <c:v>1.0742958658702935</c:v>
                      </c:pt>
                      <c:pt idx="1">
                        <c:v>2.1485917317405869</c:v>
                      </c:pt>
                      <c:pt idx="2">
                        <c:v>3.2228875976108804</c:v>
                      </c:pt>
                      <c:pt idx="3">
                        <c:v>4.2971834634811739</c:v>
                      </c:pt>
                      <c:pt idx="4">
                        <c:v>5.3714793293514678</c:v>
                      </c:pt>
                      <c:pt idx="5">
                        <c:v>6.4457751952217608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FC1A-42C5-ABA9-A9BB05070AE7}"/>
                  </c:ext>
                </c:extLst>
              </c15:ser>
            </c15:filteredScatterSeries>
          </c:ext>
        </c:extLst>
      </c:scatterChart>
      <c:valAx>
        <c:axId val="400599839"/>
        <c:scaling>
          <c:orientation val="minMax"/>
          <c:max val="30"/>
          <c:min val="5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Length</a:t>
                </a:r>
                <a:r>
                  <a:rPr lang="en-US" altLang="ja-JP" baseline="0"/>
                  <a:t> (mm)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0454031"/>
        <c:crosses val="autoZero"/>
        <c:crossBetween val="midCat"/>
      </c:valAx>
      <c:valAx>
        <c:axId val="390454031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Electrical</a:t>
                </a:r>
                <a:r>
                  <a:rPr lang="en-US" altLang="ja-JP" baseline="0"/>
                  <a:t> resistance (</a:t>
                </a:r>
                <a:r>
                  <a:rPr lang="en-US"/>
                  <a:t>mΩ)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0599839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Electrical</a:t>
            </a:r>
            <a:r>
              <a:rPr lang="en-US" altLang="ja-JP" baseline="0"/>
              <a:t> resistance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4"/>
          <c:order val="4"/>
          <c:tx>
            <c:strRef>
              <c:f>Table!$C$27</c:f>
              <c:strCache>
                <c:ptCount val="1"/>
                <c:pt idx="0">
                  <c:v>0.5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Table!$D$22:$I$22</c:f>
              <c:numCache>
                <c:formatCode>General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</c:numCache>
            </c:numRef>
          </c:xVal>
          <c:yVal>
            <c:numRef>
              <c:f>Table!$D$27:$I$27</c:f>
              <c:numCache>
                <c:formatCode>0.0</c:formatCode>
                <c:ptCount val="6"/>
                <c:pt idx="0">
                  <c:v>0.68754935415698792</c:v>
                </c:pt>
                <c:pt idx="1">
                  <c:v>1.3750987083139758</c:v>
                </c:pt>
                <c:pt idx="2">
                  <c:v>2.0626480624709638</c:v>
                </c:pt>
                <c:pt idx="3">
                  <c:v>2.7501974166279517</c:v>
                </c:pt>
                <c:pt idx="4">
                  <c:v>3.4377467707849396</c:v>
                </c:pt>
                <c:pt idx="5">
                  <c:v>4.1252961249419275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C28-477E-BD02-1A7D08C88D06}"/>
            </c:ext>
          </c:extLst>
        </c:ser>
        <c:ser>
          <c:idx val="5"/>
          <c:order val="5"/>
          <c:tx>
            <c:strRef>
              <c:f>Table!$C$28</c:f>
              <c:strCache>
                <c:ptCount val="1"/>
                <c:pt idx="0">
                  <c:v>0.6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Table!$D$22:$I$22</c:f>
              <c:numCache>
                <c:formatCode>General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</c:numCache>
            </c:numRef>
          </c:xVal>
          <c:yVal>
            <c:numRef>
              <c:f>Table!$D$28:$I$28</c:f>
              <c:numCache>
                <c:formatCode>0.0</c:formatCode>
                <c:ptCount val="6"/>
                <c:pt idx="0">
                  <c:v>0.47746482927568606</c:v>
                </c:pt>
                <c:pt idx="1">
                  <c:v>0.95492965855137213</c:v>
                </c:pt>
                <c:pt idx="2">
                  <c:v>1.432394487827058</c:v>
                </c:pt>
                <c:pt idx="3">
                  <c:v>1.9098593171027443</c:v>
                </c:pt>
                <c:pt idx="4">
                  <c:v>2.3873241463784303</c:v>
                </c:pt>
                <c:pt idx="5">
                  <c:v>2.8647889756541161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C28-477E-BD02-1A7D08C88D06}"/>
            </c:ext>
          </c:extLst>
        </c:ser>
        <c:ser>
          <c:idx val="6"/>
          <c:order val="6"/>
          <c:tx>
            <c:strRef>
              <c:f>Table!$C$29</c:f>
              <c:strCache>
                <c:ptCount val="1"/>
                <c:pt idx="0">
                  <c:v>0.7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Table!$D$22:$I$22</c:f>
              <c:numCache>
                <c:formatCode>General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</c:numCache>
            </c:numRef>
          </c:xVal>
          <c:yVal>
            <c:numRef>
              <c:f>Table!$D$29:$I$29</c:f>
              <c:numCache>
                <c:formatCode>0.0</c:formatCode>
                <c:ptCount val="6"/>
                <c:pt idx="0">
                  <c:v>0.3507904868147898</c:v>
                </c:pt>
                <c:pt idx="1">
                  <c:v>0.70158097362957961</c:v>
                </c:pt>
                <c:pt idx="2">
                  <c:v>1.0523714604443695</c:v>
                </c:pt>
                <c:pt idx="3">
                  <c:v>1.4031619472591592</c:v>
                </c:pt>
                <c:pt idx="4">
                  <c:v>1.7539524340739492</c:v>
                </c:pt>
                <c:pt idx="5">
                  <c:v>2.1047429208887389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C28-477E-BD02-1A7D08C88D06}"/>
            </c:ext>
          </c:extLst>
        </c:ser>
        <c:ser>
          <c:idx val="7"/>
          <c:order val="7"/>
          <c:tx>
            <c:strRef>
              <c:f>Table!$C$30</c:f>
              <c:strCache>
                <c:ptCount val="1"/>
                <c:pt idx="0">
                  <c:v>0.8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Table!$D$22:$I$22</c:f>
              <c:numCache>
                <c:formatCode>General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</c:numCache>
            </c:numRef>
          </c:xVal>
          <c:yVal>
            <c:numRef>
              <c:f>Table!$D$30:$I$30</c:f>
              <c:numCache>
                <c:formatCode>0.0</c:formatCode>
                <c:ptCount val="6"/>
                <c:pt idx="0">
                  <c:v>0.26857396646757337</c:v>
                </c:pt>
                <c:pt idx="1">
                  <c:v>0.53714793293514673</c:v>
                </c:pt>
                <c:pt idx="2">
                  <c:v>0.8057218994027201</c:v>
                </c:pt>
                <c:pt idx="3">
                  <c:v>1.0742958658702935</c:v>
                </c:pt>
                <c:pt idx="4">
                  <c:v>1.3428698323378669</c:v>
                </c:pt>
                <c:pt idx="5">
                  <c:v>1.6114437988054402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C28-477E-BD02-1A7D08C88D06}"/>
            </c:ext>
          </c:extLst>
        </c:ser>
        <c:ser>
          <c:idx val="8"/>
          <c:order val="8"/>
          <c:tx>
            <c:strRef>
              <c:f>Table!$C$31</c:f>
              <c:strCache>
                <c:ptCount val="1"/>
                <c:pt idx="0">
                  <c:v>0.9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Table!$D$22:$I$22</c:f>
              <c:numCache>
                <c:formatCode>General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</c:numCache>
            </c:numRef>
          </c:xVal>
          <c:yVal>
            <c:numRef>
              <c:f>Table!$D$31:$I$31</c:f>
              <c:numCache>
                <c:formatCode>0.0</c:formatCode>
                <c:ptCount val="6"/>
                <c:pt idx="0">
                  <c:v>0.21220659078919379</c:v>
                </c:pt>
                <c:pt idx="1">
                  <c:v>0.42441318157838759</c:v>
                </c:pt>
                <c:pt idx="2">
                  <c:v>0.63661977236758138</c:v>
                </c:pt>
                <c:pt idx="3">
                  <c:v>0.84882636315677518</c:v>
                </c:pt>
                <c:pt idx="4">
                  <c:v>1.0610329539459689</c:v>
                </c:pt>
                <c:pt idx="5">
                  <c:v>1.2732395447351628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C28-477E-BD02-1A7D08C88D06}"/>
            </c:ext>
          </c:extLst>
        </c:ser>
        <c:ser>
          <c:idx val="9"/>
          <c:order val="9"/>
          <c:tx>
            <c:strRef>
              <c:f>Table!$C$32</c:f>
              <c:strCache>
                <c:ptCount val="1"/>
                <c:pt idx="0">
                  <c:v>1.0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Table!$D$22:$I$22</c:f>
              <c:numCache>
                <c:formatCode>General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</c:numCache>
            </c:numRef>
          </c:xVal>
          <c:yVal>
            <c:numRef>
              <c:f>Table!$D$32:$I$32</c:f>
              <c:numCache>
                <c:formatCode>0.0</c:formatCode>
                <c:ptCount val="6"/>
                <c:pt idx="0">
                  <c:v>0.17188733853924698</c:v>
                </c:pt>
                <c:pt idx="1">
                  <c:v>0.34377467707849396</c:v>
                </c:pt>
                <c:pt idx="2">
                  <c:v>0.51566201561774094</c:v>
                </c:pt>
                <c:pt idx="3">
                  <c:v>0.68754935415698792</c:v>
                </c:pt>
                <c:pt idx="4">
                  <c:v>0.85943669269623491</c:v>
                </c:pt>
                <c:pt idx="5">
                  <c:v>1.0313240312354819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CC28-477E-BD02-1A7D08C88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0599839"/>
        <c:axId val="390454031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Table!$C$23</c15:sqref>
                        </c15:formulaRef>
                      </c:ext>
                    </c:extLst>
                    <c:strCache>
                      <c:ptCount val="1"/>
                      <c:pt idx="0">
                        <c:v>0.1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Table!$D$22:$I$22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5</c:v>
                      </c:pt>
                      <c:pt idx="1">
                        <c:v>10</c:v>
                      </c:pt>
                      <c:pt idx="2">
                        <c:v>15</c:v>
                      </c:pt>
                      <c:pt idx="3">
                        <c:v>20</c:v>
                      </c:pt>
                      <c:pt idx="4">
                        <c:v>25</c:v>
                      </c:pt>
                      <c:pt idx="5">
                        <c:v>30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Table!$D$23:$I$23</c15:sqref>
                        </c15:formulaRef>
                      </c:ext>
                    </c:extLst>
                    <c:numCache>
                      <c:formatCode>0.0</c:formatCode>
                      <c:ptCount val="6"/>
                      <c:pt idx="0">
                        <c:v>17.188733853924695</c:v>
                      </c:pt>
                      <c:pt idx="1">
                        <c:v>34.377467707849391</c:v>
                      </c:pt>
                      <c:pt idx="2">
                        <c:v>51.566201561774086</c:v>
                      </c:pt>
                      <c:pt idx="3">
                        <c:v>68.754935415698782</c:v>
                      </c:pt>
                      <c:pt idx="4">
                        <c:v>85.943669269623484</c:v>
                      </c:pt>
                      <c:pt idx="5">
                        <c:v>103.13240312354817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6-CC28-477E-BD02-1A7D08C88D06}"/>
                  </c:ext>
                </c:extLst>
              </c15:ser>
            </c15:filteredScatterSeries>
            <c15:filteredScatte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Table!$C$24</c15:sqref>
                        </c15:formulaRef>
                      </c:ext>
                    </c:extLst>
                    <c:strCache>
                      <c:ptCount val="1"/>
                      <c:pt idx="0">
                        <c:v>0.2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Table!$D$22:$I$22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5</c:v>
                      </c:pt>
                      <c:pt idx="1">
                        <c:v>10</c:v>
                      </c:pt>
                      <c:pt idx="2">
                        <c:v>15</c:v>
                      </c:pt>
                      <c:pt idx="3">
                        <c:v>20</c:v>
                      </c:pt>
                      <c:pt idx="4">
                        <c:v>25</c:v>
                      </c:pt>
                      <c:pt idx="5">
                        <c:v>30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Table!$D$24:$I$24</c15:sqref>
                        </c15:formulaRef>
                      </c:ext>
                    </c:extLst>
                    <c:numCache>
                      <c:formatCode>0.0</c:formatCode>
                      <c:ptCount val="6"/>
                      <c:pt idx="0">
                        <c:v>4.2971834634811739</c:v>
                      </c:pt>
                      <c:pt idx="1">
                        <c:v>8.5943669269623477</c:v>
                      </c:pt>
                      <c:pt idx="2">
                        <c:v>12.891550390443522</c:v>
                      </c:pt>
                      <c:pt idx="3">
                        <c:v>17.188733853924695</c:v>
                      </c:pt>
                      <c:pt idx="4">
                        <c:v>21.485917317405871</c:v>
                      </c:pt>
                      <c:pt idx="5">
                        <c:v>25.783100780887043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C28-477E-BD02-1A7D08C88D06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Table!$C$25</c15:sqref>
                        </c15:formulaRef>
                      </c:ext>
                    </c:extLst>
                    <c:strCache>
                      <c:ptCount val="1"/>
                      <c:pt idx="0">
                        <c:v>0.3</c:v>
                      </c:pt>
                    </c:strCache>
                  </c:strRef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Table!$D$22:$I$22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5</c:v>
                      </c:pt>
                      <c:pt idx="1">
                        <c:v>10</c:v>
                      </c:pt>
                      <c:pt idx="2">
                        <c:v>15</c:v>
                      </c:pt>
                      <c:pt idx="3">
                        <c:v>20</c:v>
                      </c:pt>
                      <c:pt idx="4">
                        <c:v>25</c:v>
                      </c:pt>
                      <c:pt idx="5">
                        <c:v>30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Table!$D$25:$I$25</c15:sqref>
                        </c15:formulaRef>
                      </c:ext>
                    </c:extLst>
                    <c:numCache>
                      <c:formatCode>0.0</c:formatCode>
                      <c:ptCount val="6"/>
                      <c:pt idx="0">
                        <c:v>1.9098593171027443</c:v>
                      </c:pt>
                      <c:pt idx="1">
                        <c:v>3.8197186342054885</c:v>
                      </c:pt>
                      <c:pt idx="2">
                        <c:v>5.7295779513082321</c:v>
                      </c:pt>
                      <c:pt idx="3">
                        <c:v>7.639437268410977</c:v>
                      </c:pt>
                      <c:pt idx="4">
                        <c:v>9.5492965855137211</c:v>
                      </c:pt>
                      <c:pt idx="5">
                        <c:v>11.459155902616464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C28-477E-BD02-1A7D08C88D06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Table!$C$26</c15:sqref>
                        </c15:formulaRef>
                      </c:ext>
                    </c:extLst>
                    <c:strCache>
                      <c:ptCount val="1"/>
                      <c:pt idx="0">
                        <c:v>0.4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Table!$D$22:$I$22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5</c:v>
                      </c:pt>
                      <c:pt idx="1">
                        <c:v>10</c:v>
                      </c:pt>
                      <c:pt idx="2">
                        <c:v>15</c:v>
                      </c:pt>
                      <c:pt idx="3">
                        <c:v>20</c:v>
                      </c:pt>
                      <c:pt idx="4">
                        <c:v>25</c:v>
                      </c:pt>
                      <c:pt idx="5">
                        <c:v>30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Table!$D$26:$I$26</c15:sqref>
                        </c15:formulaRef>
                      </c:ext>
                    </c:extLst>
                    <c:numCache>
                      <c:formatCode>0.0</c:formatCode>
                      <c:ptCount val="6"/>
                      <c:pt idx="0">
                        <c:v>1.0742958658702935</c:v>
                      </c:pt>
                      <c:pt idx="1">
                        <c:v>2.1485917317405869</c:v>
                      </c:pt>
                      <c:pt idx="2">
                        <c:v>3.2228875976108804</c:v>
                      </c:pt>
                      <c:pt idx="3">
                        <c:v>4.2971834634811739</c:v>
                      </c:pt>
                      <c:pt idx="4">
                        <c:v>5.3714793293514678</c:v>
                      </c:pt>
                      <c:pt idx="5">
                        <c:v>6.4457751952217608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C28-477E-BD02-1A7D08C88D06}"/>
                  </c:ext>
                </c:extLst>
              </c15:ser>
            </c15:filteredScatterSeries>
          </c:ext>
        </c:extLst>
      </c:scatterChart>
      <c:valAx>
        <c:axId val="400599839"/>
        <c:scaling>
          <c:orientation val="minMax"/>
          <c:max val="30"/>
          <c:min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Length (mm)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0454031"/>
        <c:crosses val="autoZero"/>
        <c:crossBetween val="midCat"/>
      </c:valAx>
      <c:valAx>
        <c:axId val="390454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Electrical resistance (m</a:t>
                </a:r>
                <a:r>
                  <a:rPr lang="el-GR" altLang="ja-JP"/>
                  <a:t>Ω)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05998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676275</xdr:colOff>
      <xdr:row>4</xdr:row>
      <xdr:rowOff>0</xdr:rowOff>
    </xdr:from>
    <xdr:to>
      <xdr:col>28</xdr:col>
      <xdr:colOff>647700</xdr:colOff>
      <xdr:row>20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D573BD7-A6BA-42FF-A601-849AC48422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4</xdr:row>
      <xdr:rowOff>0</xdr:rowOff>
    </xdr:from>
    <xdr:to>
      <xdr:col>23</xdr:col>
      <xdr:colOff>657225</xdr:colOff>
      <xdr:row>20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F9201C7-CD21-4B8F-BD73-B84463E835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19</xdr:row>
      <xdr:rowOff>0</xdr:rowOff>
    </xdr:from>
    <xdr:to>
      <xdr:col>14</xdr:col>
      <xdr:colOff>657225</xdr:colOff>
      <xdr:row>35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65292-9009-41A3-844B-ABEAE993CB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0"/>
  <sheetViews>
    <sheetView showGridLines="0" showRowColHeaders="0" tabSelected="1" workbookViewId="0">
      <selection activeCell="B12" sqref="B12"/>
    </sheetView>
  </sheetViews>
  <sheetFormatPr defaultRowHeight="18.75"/>
  <sheetData>
    <row r="2" spans="2:10">
      <c r="B2" s="4" t="s">
        <v>8</v>
      </c>
    </row>
    <row r="4" spans="2:10">
      <c r="B4" s="3" t="s">
        <v>9</v>
      </c>
    </row>
    <row r="6" spans="2:10">
      <c r="B6" s="5" t="s">
        <v>10</v>
      </c>
      <c r="C6" s="5"/>
      <c r="D6" s="5" t="s">
        <v>12</v>
      </c>
      <c r="E6" s="5"/>
      <c r="F6" s="5" t="s">
        <v>14</v>
      </c>
      <c r="G6" s="5"/>
      <c r="H6" s="5"/>
      <c r="I6" s="5" t="s">
        <v>15</v>
      </c>
      <c r="J6" s="3"/>
    </row>
    <row r="7" spans="2:10" ht="19.5" thickBot="1">
      <c r="B7" s="6" t="s">
        <v>11</v>
      </c>
      <c r="C7" s="7"/>
      <c r="D7" s="8" t="s">
        <v>13</v>
      </c>
      <c r="E7" s="7"/>
      <c r="F7" s="8" t="s">
        <v>13</v>
      </c>
      <c r="G7" s="3"/>
      <c r="H7" s="3"/>
      <c r="I7" s="3"/>
      <c r="J7" s="3"/>
    </row>
    <row r="8" spans="2:10" ht="19.5" thickBot="1">
      <c r="B8" s="9" t="s">
        <v>1</v>
      </c>
      <c r="C8" s="10">
        <f>VLOOKUP(B8,B11:C15,2,FALSE)</f>
        <v>2.7</v>
      </c>
      <c r="D8" s="9">
        <v>0.5</v>
      </c>
      <c r="E8" s="5"/>
      <c r="F8" s="9">
        <v>20</v>
      </c>
      <c r="G8" s="3"/>
      <c r="H8" s="3" t="s">
        <v>16</v>
      </c>
      <c r="I8" s="11">
        <f>C8*0.01*F8/(PI()*(D8/2)^2)</f>
        <v>2.7501974166279517</v>
      </c>
    </row>
    <row r="10" spans="2:10">
      <c r="B10" s="1"/>
      <c r="C10" s="1"/>
      <c r="D10" s="2"/>
      <c r="E10" s="2"/>
    </row>
    <row r="11" spans="2:10">
      <c r="B11" s="1" t="s">
        <v>2</v>
      </c>
      <c r="C11" s="1">
        <v>2.7</v>
      </c>
      <c r="D11" s="1" t="s">
        <v>3</v>
      </c>
      <c r="E11" s="2"/>
    </row>
    <row r="12" spans="2:10">
      <c r="B12" s="1" t="s">
        <v>0</v>
      </c>
      <c r="C12" s="1">
        <v>1.7</v>
      </c>
      <c r="D12" s="1" t="s">
        <v>3</v>
      </c>
      <c r="E12" s="2"/>
    </row>
    <row r="13" spans="2:10">
      <c r="B13" s="1" t="s">
        <v>4</v>
      </c>
      <c r="C13" s="1">
        <v>1.6</v>
      </c>
      <c r="D13" s="1" t="s">
        <v>3</v>
      </c>
      <c r="E13" s="2"/>
    </row>
    <row r="14" spans="2:10">
      <c r="B14" s="1" t="s">
        <v>5</v>
      </c>
      <c r="C14" s="1">
        <v>2.2999999999999998</v>
      </c>
      <c r="D14" s="1" t="s">
        <v>3</v>
      </c>
      <c r="E14" s="2"/>
    </row>
    <row r="15" spans="2:10">
      <c r="B15" s="1" t="s">
        <v>6</v>
      </c>
      <c r="C15" s="1">
        <v>10.8</v>
      </c>
      <c r="D15" s="1" t="s">
        <v>3</v>
      </c>
      <c r="E15" s="2"/>
    </row>
    <row r="16" spans="2:10">
      <c r="B16" s="1"/>
      <c r="C16" s="1"/>
      <c r="D16" s="2"/>
      <c r="E16" s="2"/>
    </row>
    <row r="17" spans="2:5">
      <c r="B17" s="1"/>
      <c r="C17" s="1"/>
      <c r="D17" s="2"/>
      <c r="E17" s="2"/>
    </row>
    <row r="18" spans="2:5">
      <c r="B18" s="1"/>
      <c r="C18" s="1"/>
      <c r="D18" s="2"/>
      <c r="E18" s="2"/>
    </row>
    <row r="19" spans="2:5">
      <c r="B19" s="1"/>
      <c r="C19" s="1"/>
    </row>
    <row r="20" spans="2:5">
      <c r="B20" s="1"/>
      <c r="C20" s="1"/>
    </row>
  </sheetData>
  <phoneticPr fontId="1"/>
  <dataValidations count="1">
    <dataValidation type="list" allowBlank="1" showInputMessage="1" showErrorMessage="1" sqref="B8" xr:uid="{0A23AAD5-ED34-49E5-8CC9-C3BF28CAF181}">
      <formula1>$B$11:$B$15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018E6-0BFD-431E-A13B-226659BFE8E0}">
  <dimension ref="B2:R32"/>
  <sheetViews>
    <sheetView showGridLines="0" showRowColHeaders="0" workbookViewId="0">
      <selection activeCell="K6" sqref="K6"/>
    </sheetView>
  </sheetViews>
  <sheetFormatPr defaultRowHeight="15"/>
  <cols>
    <col min="1" max="16384" width="9" style="3"/>
  </cols>
  <sheetData>
    <row r="2" spans="2:18">
      <c r="B2" s="4" t="s">
        <v>17</v>
      </c>
    </row>
    <row r="4" spans="2:18">
      <c r="B4" s="12" t="s">
        <v>18</v>
      </c>
      <c r="C4" s="13" t="s">
        <v>7</v>
      </c>
      <c r="D4" s="3">
        <v>2.7</v>
      </c>
      <c r="E4" s="3" t="s">
        <v>3</v>
      </c>
      <c r="I4" s="12" t="s">
        <v>19</v>
      </c>
      <c r="K4" s="12" t="s">
        <v>18</v>
      </c>
      <c r="L4" s="13" t="s">
        <v>0</v>
      </c>
      <c r="M4" s="3">
        <v>1.7</v>
      </c>
      <c r="N4" s="3" t="s">
        <v>3</v>
      </c>
      <c r="R4" s="12" t="s">
        <v>19</v>
      </c>
    </row>
    <row r="5" spans="2:18">
      <c r="D5" s="14" t="s">
        <v>14</v>
      </c>
      <c r="E5" s="15"/>
      <c r="F5" s="15"/>
      <c r="G5" s="15"/>
      <c r="H5" s="15"/>
      <c r="I5" s="16"/>
      <c r="M5" s="14" t="s">
        <v>14</v>
      </c>
      <c r="N5" s="15"/>
      <c r="O5" s="15"/>
      <c r="P5" s="15"/>
      <c r="Q5" s="15"/>
      <c r="R5" s="16"/>
    </row>
    <row r="6" spans="2:18">
      <c r="D6" s="17">
        <v>5</v>
      </c>
      <c r="E6" s="18">
        <v>10</v>
      </c>
      <c r="F6" s="18">
        <v>15</v>
      </c>
      <c r="G6" s="18">
        <v>20</v>
      </c>
      <c r="H6" s="18">
        <v>25</v>
      </c>
      <c r="I6" s="18">
        <v>30</v>
      </c>
      <c r="M6" s="18">
        <v>5</v>
      </c>
      <c r="N6" s="18">
        <v>10</v>
      </c>
      <c r="O6" s="18">
        <v>15</v>
      </c>
      <c r="P6" s="18">
        <v>20</v>
      </c>
      <c r="Q6" s="18">
        <v>25</v>
      </c>
      <c r="R6" s="18">
        <v>30</v>
      </c>
    </row>
    <row r="7" spans="2:18" ht="15" customHeight="1">
      <c r="B7" s="19" t="s">
        <v>20</v>
      </c>
      <c r="C7" s="20">
        <v>0.1</v>
      </c>
      <c r="D7" s="21">
        <f>$D$4*0.01*D$6/(PI()*($C7/2)^2)</f>
        <v>17.188733853924695</v>
      </c>
      <c r="E7" s="21">
        <f t="shared" ref="E7:I16" si="0">$D$4*0.01*E$6/(PI()*($C7/2)^2)</f>
        <v>34.377467707849391</v>
      </c>
      <c r="F7" s="21">
        <f t="shared" si="0"/>
        <v>51.566201561774086</v>
      </c>
      <c r="G7" s="21">
        <f t="shared" si="0"/>
        <v>68.754935415698782</v>
      </c>
      <c r="H7" s="21">
        <f t="shared" si="0"/>
        <v>85.943669269623484</v>
      </c>
      <c r="I7" s="21">
        <f>$D$4*0.01*I$6/(PI()*($C7/2)^2)</f>
        <v>103.13240312354817</v>
      </c>
      <c r="K7" s="19" t="s">
        <v>20</v>
      </c>
      <c r="L7" s="22">
        <v>0.1</v>
      </c>
      <c r="M7" s="21">
        <f>$M$4*0.01*M$6/(PI()*($L7/2)^2)</f>
        <v>10.822536130248883</v>
      </c>
      <c r="N7" s="21">
        <f t="shared" ref="N7:R16" si="1">$M$4*0.01*N$6/(PI()*($L7/2)^2)</f>
        <v>21.645072260497766</v>
      </c>
      <c r="O7" s="21">
        <f t="shared" si="1"/>
        <v>32.467608390746648</v>
      </c>
      <c r="P7" s="21">
        <f t="shared" si="1"/>
        <v>43.290144520995533</v>
      </c>
      <c r="Q7" s="21">
        <f t="shared" si="1"/>
        <v>54.112680651244418</v>
      </c>
      <c r="R7" s="21">
        <f t="shared" si="1"/>
        <v>64.935216781493295</v>
      </c>
    </row>
    <row r="8" spans="2:18">
      <c r="B8" s="23"/>
      <c r="C8" s="22">
        <v>0.2</v>
      </c>
      <c r="D8" s="21">
        <f t="shared" ref="D8:D16" si="2">$D$4*0.01*D$6/(PI()*($C8/2)^2)</f>
        <v>4.2971834634811739</v>
      </c>
      <c r="E8" s="21">
        <f t="shared" si="0"/>
        <v>8.5943669269623477</v>
      </c>
      <c r="F8" s="21">
        <f t="shared" si="0"/>
        <v>12.891550390443522</v>
      </c>
      <c r="G8" s="21">
        <f t="shared" si="0"/>
        <v>17.188733853924695</v>
      </c>
      <c r="H8" s="21">
        <f t="shared" si="0"/>
        <v>21.485917317405871</v>
      </c>
      <c r="I8" s="21">
        <f t="shared" si="0"/>
        <v>25.783100780887043</v>
      </c>
      <c r="K8" s="23"/>
      <c r="L8" s="22">
        <v>0.2</v>
      </c>
      <c r="M8" s="21">
        <f t="shared" ref="M8:M16" si="3">$M$4*0.01*M$6/(PI()*($L8/2)^2)</f>
        <v>2.7056340325622208</v>
      </c>
      <c r="N8" s="21">
        <f t="shared" si="1"/>
        <v>5.4112680651244416</v>
      </c>
      <c r="O8" s="21">
        <f t="shared" si="1"/>
        <v>8.1169020976866619</v>
      </c>
      <c r="P8" s="21">
        <f t="shared" si="1"/>
        <v>10.822536130248883</v>
      </c>
      <c r="Q8" s="21">
        <f t="shared" si="1"/>
        <v>13.528170162811104</v>
      </c>
      <c r="R8" s="21">
        <f t="shared" si="1"/>
        <v>16.233804195373324</v>
      </c>
    </row>
    <row r="9" spans="2:18">
      <c r="B9" s="23"/>
      <c r="C9" s="22">
        <v>0.3</v>
      </c>
      <c r="D9" s="21">
        <f t="shared" si="2"/>
        <v>1.9098593171027443</v>
      </c>
      <c r="E9" s="21">
        <f t="shared" si="0"/>
        <v>3.8197186342054885</v>
      </c>
      <c r="F9" s="21">
        <f t="shared" si="0"/>
        <v>5.7295779513082321</v>
      </c>
      <c r="G9" s="21">
        <f t="shared" si="0"/>
        <v>7.639437268410977</v>
      </c>
      <c r="H9" s="21">
        <f t="shared" si="0"/>
        <v>9.5492965855137211</v>
      </c>
      <c r="I9" s="21">
        <f t="shared" si="0"/>
        <v>11.459155902616464</v>
      </c>
      <c r="K9" s="23"/>
      <c r="L9" s="22">
        <v>0.3</v>
      </c>
      <c r="M9" s="21">
        <f t="shared" si="3"/>
        <v>1.2025040144720982</v>
      </c>
      <c r="N9" s="21">
        <f t="shared" si="1"/>
        <v>2.4050080289441964</v>
      </c>
      <c r="O9" s="21">
        <f t="shared" si="1"/>
        <v>3.6075120434162944</v>
      </c>
      <c r="P9" s="21">
        <f t="shared" si="1"/>
        <v>4.8100160578883928</v>
      </c>
      <c r="Q9" s="21">
        <f t="shared" si="1"/>
        <v>6.0125200723604912</v>
      </c>
      <c r="R9" s="21">
        <f t="shared" si="1"/>
        <v>7.2150240868325888</v>
      </c>
    </row>
    <row r="10" spans="2:18">
      <c r="B10" s="23"/>
      <c r="C10" s="22">
        <v>0.4</v>
      </c>
      <c r="D10" s="21">
        <f t="shared" si="2"/>
        <v>1.0742958658702935</v>
      </c>
      <c r="E10" s="21">
        <f t="shared" si="0"/>
        <v>2.1485917317405869</v>
      </c>
      <c r="F10" s="21">
        <f t="shared" si="0"/>
        <v>3.2228875976108804</v>
      </c>
      <c r="G10" s="21">
        <f t="shared" si="0"/>
        <v>4.2971834634811739</v>
      </c>
      <c r="H10" s="21">
        <f t="shared" si="0"/>
        <v>5.3714793293514678</v>
      </c>
      <c r="I10" s="21">
        <f t="shared" si="0"/>
        <v>6.4457751952217608</v>
      </c>
      <c r="K10" s="23"/>
      <c r="L10" s="22">
        <v>0.4</v>
      </c>
      <c r="M10" s="21">
        <f t="shared" si="3"/>
        <v>0.6764085081405552</v>
      </c>
      <c r="N10" s="21">
        <f t="shared" si="1"/>
        <v>1.3528170162811104</v>
      </c>
      <c r="O10" s="21">
        <f t="shared" si="1"/>
        <v>2.0292255244216655</v>
      </c>
      <c r="P10" s="21">
        <f t="shared" si="1"/>
        <v>2.7056340325622208</v>
      </c>
      <c r="Q10" s="21">
        <f t="shared" si="1"/>
        <v>3.3820425407027761</v>
      </c>
      <c r="R10" s="21">
        <f t="shared" si="1"/>
        <v>4.058451048843331</v>
      </c>
    </row>
    <row r="11" spans="2:18">
      <c r="B11" s="23"/>
      <c r="C11" s="22">
        <v>0.5</v>
      </c>
      <c r="D11" s="21">
        <f t="shared" si="2"/>
        <v>0.68754935415698792</v>
      </c>
      <c r="E11" s="21">
        <f t="shared" si="0"/>
        <v>1.3750987083139758</v>
      </c>
      <c r="F11" s="21">
        <f t="shared" si="0"/>
        <v>2.0626480624709638</v>
      </c>
      <c r="G11" s="21">
        <f t="shared" si="0"/>
        <v>2.7501974166279517</v>
      </c>
      <c r="H11" s="21">
        <f t="shared" si="0"/>
        <v>3.4377467707849396</v>
      </c>
      <c r="I11" s="21">
        <f t="shared" si="0"/>
        <v>4.1252961249419275</v>
      </c>
      <c r="K11" s="23"/>
      <c r="L11" s="22">
        <v>0.5</v>
      </c>
      <c r="M11" s="21">
        <f t="shared" si="3"/>
        <v>0.43290144520995538</v>
      </c>
      <c r="N11" s="21">
        <f t="shared" si="1"/>
        <v>0.86580289041991076</v>
      </c>
      <c r="O11" s="21">
        <f t="shared" si="1"/>
        <v>1.298704335629866</v>
      </c>
      <c r="P11" s="21">
        <f t="shared" si="1"/>
        <v>1.7316057808398215</v>
      </c>
      <c r="Q11" s="21">
        <f t="shared" si="1"/>
        <v>2.1645072260497771</v>
      </c>
      <c r="R11" s="21">
        <f t="shared" si="1"/>
        <v>2.597408671259732</v>
      </c>
    </row>
    <row r="12" spans="2:18">
      <c r="B12" s="23"/>
      <c r="C12" s="22">
        <v>0.6</v>
      </c>
      <c r="D12" s="21">
        <f t="shared" si="2"/>
        <v>0.47746482927568606</v>
      </c>
      <c r="E12" s="21">
        <f t="shared" si="0"/>
        <v>0.95492965855137213</v>
      </c>
      <c r="F12" s="21">
        <f t="shared" si="0"/>
        <v>1.432394487827058</v>
      </c>
      <c r="G12" s="21">
        <f t="shared" si="0"/>
        <v>1.9098593171027443</v>
      </c>
      <c r="H12" s="21">
        <f t="shared" si="0"/>
        <v>2.3873241463784303</v>
      </c>
      <c r="I12" s="21">
        <f t="shared" si="0"/>
        <v>2.8647889756541161</v>
      </c>
      <c r="K12" s="23"/>
      <c r="L12" s="22">
        <v>0.6</v>
      </c>
      <c r="M12" s="21">
        <f t="shared" si="3"/>
        <v>0.30062600361802455</v>
      </c>
      <c r="N12" s="21">
        <f t="shared" si="1"/>
        <v>0.6012520072360491</v>
      </c>
      <c r="O12" s="21">
        <f t="shared" si="1"/>
        <v>0.9018780108540736</v>
      </c>
      <c r="P12" s="21">
        <f t="shared" si="1"/>
        <v>1.2025040144720982</v>
      </c>
      <c r="Q12" s="21">
        <f t="shared" si="1"/>
        <v>1.5031300180901228</v>
      </c>
      <c r="R12" s="21">
        <f t="shared" si="1"/>
        <v>1.8037560217081472</v>
      </c>
    </row>
    <row r="13" spans="2:18">
      <c r="B13" s="23"/>
      <c r="C13" s="22">
        <v>0.7</v>
      </c>
      <c r="D13" s="21">
        <f t="shared" si="2"/>
        <v>0.3507904868147898</v>
      </c>
      <c r="E13" s="21">
        <f t="shared" si="0"/>
        <v>0.70158097362957961</v>
      </c>
      <c r="F13" s="21">
        <f t="shared" si="0"/>
        <v>1.0523714604443695</v>
      </c>
      <c r="G13" s="21">
        <f t="shared" si="0"/>
        <v>1.4031619472591592</v>
      </c>
      <c r="H13" s="21">
        <f t="shared" si="0"/>
        <v>1.7539524340739492</v>
      </c>
      <c r="I13" s="21">
        <f t="shared" si="0"/>
        <v>2.1047429208887389</v>
      </c>
      <c r="K13" s="23"/>
      <c r="L13" s="22">
        <v>0.7</v>
      </c>
      <c r="M13" s="21">
        <f t="shared" si="3"/>
        <v>0.2208680842907936</v>
      </c>
      <c r="N13" s="21">
        <f t="shared" si="1"/>
        <v>0.44173616858158721</v>
      </c>
      <c r="O13" s="21">
        <f t="shared" si="1"/>
        <v>0.66260425287238078</v>
      </c>
      <c r="P13" s="21">
        <f t="shared" si="1"/>
        <v>0.88347233716317441</v>
      </c>
      <c r="Q13" s="21">
        <f t="shared" si="1"/>
        <v>1.104340421453968</v>
      </c>
      <c r="R13" s="21">
        <f>$M$4*0.01*R$6/(PI()*($L13/2)^2)</f>
        <v>1.3252085057447616</v>
      </c>
    </row>
    <row r="14" spans="2:18">
      <c r="B14" s="23"/>
      <c r="C14" s="22">
        <v>0.8</v>
      </c>
      <c r="D14" s="21">
        <f t="shared" si="2"/>
        <v>0.26857396646757337</v>
      </c>
      <c r="E14" s="21">
        <f t="shared" si="0"/>
        <v>0.53714793293514673</v>
      </c>
      <c r="F14" s="21">
        <f t="shared" si="0"/>
        <v>0.8057218994027201</v>
      </c>
      <c r="G14" s="21">
        <f t="shared" si="0"/>
        <v>1.0742958658702935</v>
      </c>
      <c r="H14" s="21">
        <f t="shared" si="0"/>
        <v>1.3428698323378669</v>
      </c>
      <c r="I14" s="21">
        <f t="shared" si="0"/>
        <v>1.6114437988054402</v>
      </c>
      <c r="K14" s="23"/>
      <c r="L14" s="22">
        <v>0.8</v>
      </c>
      <c r="M14" s="21">
        <f t="shared" si="3"/>
        <v>0.1691021270351388</v>
      </c>
      <c r="N14" s="21">
        <f t="shared" si="1"/>
        <v>0.3382042540702776</v>
      </c>
      <c r="O14" s="21">
        <f t="shared" si="1"/>
        <v>0.50730638110541637</v>
      </c>
      <c r="P14" s="21">
        <f t="shared" si="1"/>
        <v>0.6764085081405552</v>
      </c>
      <c r="Q14" s="21">
        <f t="shared" si="1"/>
        <v>0.84551063517569403</v>
      </c>
      <c r="R14" s="21">
        <f t="shared" si="1"/>
        <v>1.0146127622108327</v>
      </c>
    </row>
    <row r="15" spans="2:18">
      <c r="B15" s="23"/>
      <c r="C15" s="22">
        <v>0.9</v>
      </c>
      <c r="D15" s="21">
        <f t="shared" si="2"/>
        <v>0.21220659078919379</v>
      </c>
      <c r="E15" s="21">
        <f t="shared" si="0"/>
        <v>0.42441318157838759</v>
      </c>
      <c r="F15" s="21">
        <f t="shared" si="0"/>
        <v>0.63661977236758138</v>
      </c>
      <c r="G15" s="21">
        <f t="shared" si="0"/>
        <v>0.84882636315677518</v>
      </c>
      <c r="H15" s="21">
        <f t="shared" si="0"/>
        <v>1.0610329539459689</v>
      </c>
      <c r="I15" s="21">
        <f t="shared" si="0"/>
        <v>1.2732395447351628</v>
      </c>
      <c r="K15" s="23"/>
      <c r="L15" s="22">
        <v>0.9</v>
      </c>
      <c r="M15" s="21">
        <f t="shared" si="3"/>
        <v>0.13361155716356646</v>
      </c>
      <c r="N15" s="21">
        <f t="shared" si="1"/>
        <v>0.26722311432713292</v>
      </c>
      <c r="O15" s="21">
        <f t="shared" si="1"/>
        <v>0.40083467149069935</v>
      </c>
      <c r="P15" s="21">
        <f t="shared" si="1"/>
        <v>0.53444622865426583</v>
      </c>
      <c r="Q15" s="21">
        <f t="shared" si="1"/>
        <v>0.66805778581783226</v>
      </c>
      <c r="R15" s="21">
        <f t="shared" si="1"/>
        <v>0.80166934298139869</v>
      </c>
    </row>
    <row r="16" spans="2:18">
      <c r="B16" s="23"/>
      <c r="C16" s="22">
        <v>1</v>
      </c>
      <c r="D16" s="21">
        <f t="shared" si="2"/>
        <v>0.17188733853924698</v>
      </c>
      <c r="E16" s="21">
        <f t="shared" si="0"/>
        <v>0.34377467707849396</v>
      </c>
      <c r="F16" s="21">
        <f>$D$4*0.01*F$6/(PI()*($C16/2)^2)</f>
        <v>0.51566201561774094</v>
      </c>
      <c r="G16" s="21">
        <f t="shared" si="0"/>
        <v>0.68754935415698792</v>
      </c>
      <c r="H16" s="21">
        <f t="shared" si="0"/>
        <v>0.85943669269623491</v>
      </c>
      <c r="I16" s="21">
        <f t="shared" si="0"/>
        <v>1.0313240312354819</v>
      </c>
      <c r="K16" s="23"/>
      <c r="L16" s="22">
        <v>1</v>
      </c>
      <c r="M16" s="21">
        <f t="shared" si="3"/>
        <v>0.10822536130248885</v>
      </c>
      <c r="N16" s="21">
        <f t="shared" si="1"/>
        <v>0.21645072260497769</v>
      </c>
      <c r="O16" s="21">
        <f t="shared" si="1"/>
        <v>0.3246760839074665</v>
      </c>
      <c r="P16" s="21">
        <f t="shared" si="1"/>
        <v>0.43290144520995538</v>
      </c>
      <c r="Q16" s="21">
        <f t="shared" si="1"/>
        <v>0.54112680651244427</v>
      </c>
      <c r="R16" s="21">
        <f t="shared" si="1"/>
        <v>0.64935216781493299</v>
      </c>
    </row>
    <row r="18" spans="2:13" ht="18.75">
      <c r="B18" s="3" t="s">
        <v>21</v>
      </c>
    </row>
    <row r="19" spans="2:13" ht="15.75">
      <c r="C19" s="6" t="s">
        <v>22</v>
      </c>
    </row>
    <row r="20" spans="2:13" ht="18.75">
      <c r="B20" s="12" t="s">
        <v>18</v>
      </c>
      <c r="C20" s="24" t="s">
        <v>1</v>
      </c>
      <c r="D20" s="3">
        <f>VLOOKUP(C20,K20:L24,2,FALSE)</f>
        <v>2.7</v>
      </c>
      <c r="E20" s="3" t="s">
        <v>3</v>
      </c>
      <c r="K20" s="25" t="s">
        <v>2</v>
      </c>
      <c r="L20" s="25">
        <v>2.7</v>
      </c>
      <c r="M20" s="25" t="s">
        <v>3</v>
      </c>
    </row>
    <row r="21" spans="2:13">
      <c r="D21" s="14" t="s">
        <v>14</v>
      </c>
      <c r="E21" s="15"/>
      <c r="F21" s="15"/>
      <c r="G21" s="15"/>
      <c r="H21" s="15"/>
      <c r="I21" s="16"/>
      <c r="K21" s="25" t="s">
        <v>0</v>
      </c>
      <c r="L21" s="25">
        <v>1.7</v>
      </c>
      <c r="M21" s="25" t="s">
        <v>3</v>
      </c>
    </row>
    <row r="22" spans="2:13">
      <c r="D22" s="18">
        <v>5</v>
      </c>
      <c r="E22" s="18">
        <v>10</v>
      </c>
      <c r="F22" s="18">
        <v>15</v>
      </c>
      <c r="G22" s="18">
        <v>20</v>
      </c>
      <c r="H22" s="18">
        <v>25</v>
      </c>
      <c r="I22" s="18">
        <v>30</v>
      </c>
      <c r="K22" s="25" t="s">
        <v>4</v>
      </c>
      <c r="L22" s="25">
        <v>1.6</v>
      </c>
      <c r="M22" s="25" t="s">
        <v>3</v>
      </c>
    </row>
    <row r="23" spans="2:13" ht="15" customHeight="1">
      <c r="B23" s="19" t="s">
        <v>20</v>
      </c>
      <c r="C23" s="22">
        <v>0.1</v>
      </c>
      <c r="D23" s="21">
        <f>$D$20*0.01*D$22/(PI()*($C23/2)^2)</f>
        <v>17.188733853924695</v>
      </c>
      <c r="E23" s="21">
        <f t="shared" ref="E23:I32" si="4">$D$20*0.01*E$22/(PI()*($C23/2)^2)</f>
        <v>34.377467707849391</v>
      </c>
      <c r="F23" s="21">
        <f t="shared" si="4"/>
        <v>51.566201561774086</v>
      </c>
      <c r="G23" s="21">
        <f t="shared" si="4"/>
        <v>68.754935415698782</v>
      </c>
      <c r="H23" s="21">
        <f t="shared" si="4"/>
        <v>85.943669269623484</v>
      </c>
      <c r="I23" s="21">
        <f>$D$20*0.01*I$22/(PI()*($C23/2)^2)</f>
        <v>103.13240312354817</v>
      </c>
      <c r="K23" s="25" t="s">
        <v>5</v>
      </c>
      <c r="L23" s="25">
        <v>2.2999999999999998</v>
      </c>
      <c r="M23" s="25" t="s">
        <v>3</v>
      </c>
    </row>
    <row r="24" spans="2:13">
      <c r="B24" s="23"/>
      <c r="C24" s="22">
        <v>0.2</v>
      </c>
      <c r="D24" s="21">
        <f t="shared" ref="D24:D32" si="5">$D$20*0.01*D$22/(PI()*($C24/2)^2)</f>
        <v>4.2971834634811739</v>
      </c>
      <c r="E24" s="21">
        <f t="shared" si="4"/>
        <v>8.5943669269623477</v>
      </c>
      <c r="F24" s="21">
        <f t="shared" si="4"/>
        <v>12.891550390443522</v>
      </c>
      <c r="G24" s="21">
        <f t="shared" si="4"/>
        <v>17.188733853924695</v>
      </c>
      <c r="H24" s="21">
        <f t="shared" si="4"/>
        <v>21.485917317405871</v>
      </c>
      <c r="I24" s="21">
        <f t="shared" si="4"/>
        <v>25.783100780887043</v>
      </c>
      <c r="K24" s="25" t="s">
        <v>6</v>
      </c>
      <c r="L24" s="25">
        <v>10.8</v>
      </c>
      <c r="M24" s="25" t="s">
        <v>3</v>
      </c>
    </row>
    <row r="25" spans="2:13">
      <c r="B25" s="23"/>
      <c r="C25" s="22">
        <v>0.3</v>
      </c>
      <c r="D25" s="21">
        <f t="shared" si="5"/>
        <v>1.9098593171027443</v>
      </c>
      <c r="E25" s="21">
        <f t="shared" si="4"/>
        <v>3.8197186342054885</v>
      </c>
      <c r="F25" s="21">
        <f t="shared" si="4"/>
        <v>5.7295779513082321</v>
      </c>
      <c r="G25" s="21">
        <f t="shared" si="4"/>
        <v>7.639437268410977</v>
      </c>
      <c r="H25" s="21">
        <f t="shared" si="4"/>
        <v>9.5492965855137211</v>
      </c>
      <c r="I25" s="21">
        <f t="shared" si="4"/>
        <v>11.459155902616464</v>
      </c>
    </row>
    <row r="26" spans="2:13">
      <c r="B26" s="23"/>
      <c r="C26" s="22">
        <v>0.4</v>
      </c>
      <c r="D26" s="21">
        <f t="shared" si="5"/>
        <v>1.0742958658702935</v>
      </c>
      <c r="E26" s="21">
        <f t="shared" si="4"/>
        <v>2.1485917317405869</v>
      </c>
      <c r="F26" s="21">
        <f t="shared" si="4"/>
        <v>3.2228875976108804</v>
      </c>
      <c r="G26" s="21">
        <f t="shared" si="4"/>
        <v>4.2971834634811739</v>
      </c>
      <c r="H26" s="21">
        <f t="shared" si="4"/>
        <v>5.3714793293514678</v>
      </c>
      <c r="I26" s="21">
        <f t="shared" si="4"/>
        <v>6.4457751952217608</v>
      </c>
    </row>
    <row r="27" spans="2:13">
      <c r="B27" s="23"/>
      <c r="C27" s="22">
        <v>0.5</v>
      </c>
      <c r="D27" s="21">
        <f t="shared" si="5"/>
        <v>0.68754935415698792</v>
      </c>
      <c r="E27" s="21">
        <f t="shared" si="4"/>
        <v>1.3750987083139758</v>
      </c>
      <c r="F27" s="21">
        <f t="shared" si="4"/>
        <v>2.0626480624709638</v>
      </c>
      <c r="G27" s="21">
        <f t="shared" si="4"/>
        <v>2.7501974166279517</v>
      </c>
      <c r="H27" s="21">
        <f t="shared" si="4"/>
        <v>3.4377467707849396</v>
      </c>
      <c r="I27" s="21">
        <f t="shared" si="4"/>
        <v>4.1252961249419275</v>
      </c>
    </row>
    <row r="28" spans="2:13">
      <c r="B28" s="23"/>
      <c r="C28" s="22">
        <v>0.6</v>
      </c>
      <c r="D28" s="21">
        <f t="shared" si="5"/>
        <v>0.47746482927568606</v>
      </c>
      <c r="E28" s="21">
        <f t="shared" si="4"/>
        <v>0.95492965855137213</v>
      </c>
      <c r="F28" s="21">
        <f t="shared" si="4"/>
        <v>1.432394487827058</v>
      </c>
      <c r="G28" s="21">
        <f t="shared" si="4"/>
        <v>1.9098593171027443</v>
      </c>
      <c r="H28" s="21">
        <f t="shared" si="4"/>
        <v>2.3873241463784303</v>
      </c>
      <c r="I28" s="21">
        <f t="shared" si="4"/>
        <v>2.8647889756541161</v>
      </c>
    </row>
    <row r="29" spans="2:13">
      <c r="B29" s="23"/>
      <c r="C29" s="22">
        <v>0.7</v>
      </c>
      <c r="D29" s="21">
        <f t="shared" si="5"/>
        <v>0.3507904868147898</v>
      </c>
      <c r="E29" s="21">
        <f t="shared" si="4"/>
        <v>0.70158097362957961</v>
      </c>
      <c r="F29" s="21">
        <f t="shared" si="4"/>
        <v>1.0523714604443695</v>
      </c>
      <c r="G29" s="21">
        <f t="shared" si="4"/>
        <v>1.4031619472591592</v>
      </c>
      <c r="H29" s="21">
        <f t="shared" si="4"/>
        <v>1.7539524340739492</v>
      </c>
      <c r="I29" s="21">
        <f t="shared" si="4"/>
        <v>2.1047429208887389</v>
      </c>
    </row>
    <row r="30" spans="2:13">
      <c r="B30" s="23"/>
      <c r="C30" s="22">
        <v>0.8</v>
      </c>
      <c r="D30" s="21">
        <f t="shared" si="5"/>
        <v>0.26857396646757337</v>
      </c>
      <c r="E30" s="21">
        <f t="shared" si="4"/>
        <v>0.53714793293514673</v>
      </c>
      <c r="F30" s="21">
        <f t="shared" si="4"/>
        <v>0.8057218994027201</v>
      </c>
      <c r="G30" s="21">
        <f t="shared" si="4"/>
        <v>1.0742958658702935</v>
      </c>
      <c r="H30" s="21">
        <f t="shared" si="4"/>
        <v>1.3428698323378669</v>
      </c>
      <c r="I30" s="21">
        <f t="shared" si="4"/>
        <v>1.6114437988054402</v>
      </c>
    </row>
    <row r="31" spans="2:13">
      <c r="B31" s="23"/>
      <c r="C31" s="22">
        <v>0.9</v>
      </c>
      <c r="D31" s="21">
        <f t="shared" si="5"/>
        <v>0.21220659078919379</v>
      </c>
      <c r="E31" s="21">
        <f t="shared" si="4"/>
        <v>0.42441318157838759</v>
      </c>
      <c r="F31" s="21">
        <f t="shared" si="4"/>
        <v>0.63661977236758138</v>
      </c>
      <c r="G31" s="21">
        <f t="shared" si="4"/>
        <v>0.84882636315677518</v>
      </c>
      <c r="H31" s="21">
        <f t="shared" si="4"/>
        <v>1.0610329539459689</v>
      </c>
      <c r="I31" s="21">
        <f t="shared" si="4"/>
        <v>1.2732395447351628</v>
      </c>
    </row>
    <row r="32" spans="2:13">
      <c r="B32" s="23"/>
      <c r="C32" s="22">
        <v>1</v>
      </c>
      <c r="D32" s="21">
        <f t="shared" si="5"/>
        <v>0.17188733853924698</v>
      </c>
      <c r="E32" s="21">
        <f t="shared" si="4"/>
        <v>0.34377467707849396</v>
      </c>
      <c r="F32" s="21">
        <f t="shared" si="4"/>
        <v>0.51566201561774094</v>
      </c>
      <c r="G32" s="21">
        <f t="shared" si="4"/>
        <v>0.68754935415698792</v>
      </c>
      <c r="H32" s="21">
        <f t="shared" si="4"/>
        <v>0.85943669269623491</v>
      </c>
      <c r="I32" s="21">
        <f t="shared" si="4"/>
        <v>1.0313240312354819</v>
      </c>
    </row>
  </sheetData>
  <mergeCells count="3">
    <mergeCell ref="B7:B16"/>
    <mergeCell ref="K7:K16"/>
    <mergeCell ref="B23:B32"/>
  </mergeCells>
  <phoneticPr fontId="1"/>
  <dataValidations count="1">
    <dataValidation type="list" allowBlank="1" showInputMessage="1" showErrorMessage="1" sqref="C20" xr:uid="{E82280D0-DA11-4AC4-A330-162BF869DBCF}">
      <formula1>$K$20:$K$24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Calculation</vt:lpstr>
      <vt:lpstr>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2021-03-03T02:16:36Z</dcterms:modified>
</cp:coreProperties>
</file>